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ENELITIAN\PDU LIZA 2021\web learning\tadris kimiya\"/>
    </mc:Choice>
  </mc:AlternateContent>
  <bookViews>
    <workbookView xWindow="0" yWindow="0" windowWidth="8895" windowHeight="6840"/>
  </bookViews>
  <sheets>
    <sheet name="Form Responses 1" sheetId="1" r:id="rId1"/>
  </sheets>
  <calcPr calcId="152511"/>
</workbook>
</file>

<file path=xl/calcChain.xml><?xml version="1.0" encoding="utf-8"?>
<calcChain xmlns="http://schemas.openxmlformats.org/spreadsheetml/2006/main">
  <c r="AA22" i="1" l="1"/>
  <c r="AA21" i="1"/>
  <c r="AA20" i="1"/>
  <c r="Y23" i="1"/>
  <c r="Y22" i="1"/>
  <c r="Y21" i="1"/>
  <c r="D23" i="1"/>
  <c r="D22" i="1"/>
  <c r="D21" i="1"/>
  <c r="D20" i="1"/>
  <c r="N28" i="1"/>
  <c r="M28" i="1"/>
  <c r="N27" i="1"/>
  <c r="M27" i="1"/>
  <c r="M26" i="1"/>
  <c r="N26" i="1"/>
  <c r="T20" i="1" l="1"/>
  <c r="T21" i="1"/>
  <c r="T19" i="1"/>
</calcChain>
</file>

<file path=xl/sharedStrings.xml><?xml version="1.0" encoding="utf-8"?>
<sst xmlns="http://schemas.openxmlformats.org/spreadsheetml/2006/main" count="524" uniqueCount="292">
  <si>
    <t>Timestamp</t>
  </si>
  <si>
    <t>Nama</t>
  </si>
  <si>
    <t>Mata Pelajaran</t>
  </si>
  <si>
    <t>Sekolah</t>
  </si>
  <si>
    <t>Seberapa sering anda pernah menggunakan media TIK dalam pembelajaran?</t>
  </si>
  <si>
    <t>Model pembelajaran apa yang pernah anda terapkan (boleh pilih lebih dari satu)</t>
  </si>
  <si>
    <t>Media selain media TIK apa yang pernah anda terapkan (boleh pilih lebih dari satu)</t>
  </si>
  <si>
    <t>Media pembelajaran berbasis TIK apa yang pernah anda terapkan (boleh pilih lebih dari satu)</t>
  </si>
  <si>
    <t>Topik pembelajaran apa yang pernah anda ajarkan menggunakan media TIK terpilih di atas? (boleh pilih lebih dari satu)</t>
  </si>
  <si>
    <t>Apa alasan anda memilih media TIK terpilih dalam pembelajaran tersebut?</t>
  </si>
  <si>
    <t>Apa saja kendala yang Anda alami dalam menggunakan media TIK terpilih?</t>
  </si>
  <si>
    <t>Apakah Anda pernah melakukan riset atau mengembangkan media TIK terpilih yang Anda terapkan?</t>
  </si>
  <si>
    <t>Apakah media TIK terpilih yang Anda terapkan dapat mengatasi permasalahan pembelajaran yang sedang dihadapi?</t>
  </si>
  <si>
    <t>Menurut anda, media TIK apa yang cocok digunakan pada pembelajaran materi ikatan kimia?</t>
  </si>
  <si>
    <t>Apakah anda membutuhkan media TIK lainnya untuk mendukung proses pembelajaran?</t>
  </si>
  <si>
    <t>Aspek dan unsur apa saja yang anda harapkan ada dalam media TIK? (boleh pilih lebih dari satu)</t>
  </si>
  <si>
    <t>Apakah media web akan menjadi salah satu media yang sering anda gunakan?</t>
  </si>
  <si>
    <t>Jika dikembangkan sebuah media web pada pembelajaran ikatan kimia, apakah anda akan tertarik untuk menggunakannya?</t>
  </si>
  <si>
    <t>Jika dikembangkan sebuah media web pada pembelajaran ikatan kimia, bagaimanakan tampilan media web yang anda harapkan?</t>
  </si>
  <si>
    <t>Jika dikembangkan sebuah media web pada pembelajaran ikatan kimia, apa sajakan menu/kolom yang anda harapkan ada dalam media web?</t>
  </si>
  <si>
    <t>Apakah kendala peserta didik dalam menggunakan media TIK?</t>
  </si>
  <si>
    <t>Media TIK apa saja yang pernah dijalankan/digunakan oleh peserta didik anda? (boleh pilih lebih dari satu)</t>
  </si>
  <si>
    <t>Jika dikembangkan sebuah media web pada pembelajaran ikatan kimia, apakah peserta didik anda akan tertarik untuk menggunakannya?</t>
  </si>
  <si>
    <t>Bagaimana kondisi koneksi internet di sekolah Anda?</t>
  </si>
  <si>
    <t>Akses internet di sekolah Anda, dapat digunakan untuk apa saja?(boleh memilih lebih dari satu)</t>
  </si>
  <si>
    <t>Berapa persen guru di sekolah Anda yang sudah mampu/terampil menggunakan TIK untuk pembelajaran?</t>
  </si>
  <si>
    <t>Apakah di sekolah Anda, ada guru penggerak (inovator) dalam pemanfaatan TIK untuk pembelajaran?</t>
  </si>
  <si>
    <t>Apakah terdapat forum ataupun kegiatan pertemuan rutin yang dilakukan oleh para guru dalam peningkatan proses pembelajaran menggunakan TIK?</t>
  </si>
  <si>
    <t>Apakah terdapat program sekolah yang mendorong terbangunnya inovasi pembelajaran berbasis TIK?</t>
  </si>
  <si>
    <t>Bagaimana kebijakan Kepala Sekolah dalam penyediaan sarana prasarana TIK?</t>
  </si>
  <si>
    <t>Rifvia Adelina, S.Pd</t>
  </si>
  <si>
    <t>Kimia</t>
  </si>
  <si>
    <t>SMA Muhammadiyah Langsa</t>
  </si>
  <si>
    <t>Sering (Antara 4-6 kali)</t>
  </si>
  <si>
    <t>Pembelajaran berbasis komputer</t>
  </si>
  <si>
    <t>LKS, Bagan/tabel/chart</t>
  </si>
  <si>
    <t>PPT, Video, Classroom</t>
  </si>
  <si>
    <t>Struktur atom, Reaksi redoks dan elektrokimia, Hidrokarbon</t>
  </si>
  <si>
    <t>Lebih mudah menggunakan media TIK saat menjelaskan pelajaran</t>
  </si>
  <si>
    <t>masalah yg saya alami yaitu terkadang video yg diputar tidak mengeluarkan suara dan terkadang mati lampu</t>
  </si>
  <si>
    <t>Tidak</t>
  </si>
  <si>
    <t>Ya</t>
  </si>
  <si>
    <t>Flash</t>
  </si>
  <si>
    <t>Absensi, Tugas dan kuis, Evaluasi, Pelaporan, Animasi, Virtual lab, Video, Gambar/bagan/chart/table</t>
  </si>
  <si>
    <t>Search, Berita, Kalender, Widget, Archive, Feeder</t>
  </si>
  <si>
    <t>Baik</t>
  </si>
  <si>
    <t>tidak semua peserta didik mahir menggunakan media TIK</t>
  </si>
  <si>
    <t>Memadai</t>
  </si>
  <si>
    <t>Administrasi Sekolah, Pembelajaran</t>
  </si>
  <si>
    <t>Antara 26 % - 50%</t>
  </si>
  <si>
    <t>Ada, Antara 3 - 5 orang</t>
  </si>
  <si>
    <t>Mungkin</t>
  </si>
  <si>
    <t>Lely Puspika Anggraini</t>
  </si>
  <si>
    <t>SMA 5 Langsa</t>
  </si>
  <si>
    <t>Belum pernah</t>
  </si>
  <si>
    <t>Modul</t>
  </si>
  <si>
    <t>PPT</t>
  </si>
  <si>
    <t>Struktur atom</t>
  </si>
  <si>
    <t>Membangkitkan semangat belajar siswa dengan media TIK</t>
  </si>
  <si>
    <t>Jaringan, human error</t>
  </si>
  <si>
    <t>Video</t>
  </si>
  <si>
    <t>Perencanaan pembelajaran, Tugas dan kuis, Evaluasi, Forum diskusi, Animasi, Video, Gambar/bagan/chart/table</t>
  </si>
  <si>
    <t>Tampilan yang mudah dioperasikan dan dimengerti</t>
  </si>
  <si>
    <t>Search, Berita, Kalender, Widget, Peta, Feeder, Visitor</t>
  </si>
  <si>
    <t>Media alat komunikasi yang belum memadai</t>
  </si>
  <si>
    <t>Video, website pembelajaran</t>
  </si>
  <si>
    <t>Tidak Memadai</t>
  </si>
  <si>
    <t>Administrasi Sekolah, Penilaian</t>
  </si>
  <si>
    <t>Antara 1% – 25 %</t>
  </si>
  <si>
    <t>Tidak ada</t>
  </si>
  <si>
    <t xml:space="preserve"> belum memadai</t>
  </si>
  <si>
    <t>Zaidatul Murni</t>
  </si>
  <si>
    <t>SMA negeri 3 Langsa</t>
  </si>
  <si>
    <t>Model, LKS, Modul, Bagan/tabel/chart</t>
  </si>
  <si>
    <t>PPT, Video, Flash, Classroom, Rumah belajar</t>
  </si>
  <si>
    <t>Struktur atom, Sistem dan sifat table periodek unsur, Ikatan kimia, Reaksi redoks dan elektrokimia, Unsur-unsur kimia, Hidrokarbon</t>
  </si>
  <si>
    <t>Banyak menggunakan animasi untuk materi yang tidak nampak dengan mata.</t>
  </si>
  <si>
    <t>Listrik, jaringan internet, perangkat elektronik yang tidak tersambung.</t>
  </si>
  <si>
    <t>Pernah</t>
  </si>
  <si>
    <t>PPT, Video, Flash, Web, Classroom, Rumah belajar</t>
  </si>
  <si>
    <t>Perencanaan pembelajaran, Pengaturan waktu, Absensi, Tugas dan kuis, Evaluasi, Pelaporan, Materi, Animasi, Virtual lab, Video, Gambar/bagan/chart/table</t>
  </si>
  <si>
    <t>Bentuk animasi</t>
  </si>
  <si>
    <t>Search, Berita, Peta, Widget, Navigasi</t>
  </si>
  <si>
    <t xml:space="preserve">Tidak punya handphone, tidak ada kuota internet, listrik mati. </t>
  </si>
  <si>
    <t>Yang mudah dipahami, dan mudah digunakan.</t>
  </si>
  <si>
    <t>PPT, Video, Classroom, Rumah belajar</t>
  </si>
  <si>
    <t>Administrasi Sekolah, Pembelajaran, Penilaian</t>
  </si>
  <si>
    <t>Lebih dari 50%</t>
  </si>
  <si>
    <t>Sangat mendukung.</t>
  </si>
  <si>
    <t>Nur Maida Sari</t>
  </si>
  <si>
    <t>SMA N 5 Langsa</t>
  </si>
  <si>
    <t>Pembelajaran berbasis komputer, E-learning, Blended learning</t>
  </si>
  <si>
    <t>PPT, Video, Flash, Website, Classroom, Quipper school, Rumah belajar</t>
  </si>
  <si>
    <t>Termokimia, Kinetika kimia, Kimia larutan (asam basa, hidrolisis, penyangga dan sifat koligatif), Reaksi redoks dan elektrokimia, Hidrokarbon</t>
  </si>
  <si>
    <t>Mempermudah siswa dlm memahami materi yang bnyk bersifat abstrak</t>
  </si>
  <si>
    <t>Infocus yg tidak standby di kls dan kmmpuan TIK yg msh terbts</t>
  </si>
  <si>
    <t>Perencanaan pembelajaran, Pengaturan waktu, Absensi, Tugas dan kuis, Evaluasi, Forum diskusi, Materi, Animasi, Conference, Virtual lab, Video, Gambar/bagan/chart/table</t>
  </si>
  <si>
    <t>Yamg menarik dgn menggunakan animasi pergerakan tetbentuknya ikatan</t>
  </si>
  <si>
    <t>Search, Berita, Kalender, Widget, Navigasi, Archive, FAQ, Visitor</t>
  </si>
  <si>
    <t>Bnyk siswa yg msih lemah kmmpuan TIK</t>
  </si>
  <si>
    <t>Yang tmpilanya bgs dan dgn melihat media  ini sa lebih msh memahami konsep materi</t>
  </si>
  <si>
    <t>Classroom, Rumah belajar</t>
  </si>
  <si>
    <t>Tidak ada kebijakan khusus.. sarana dan prasarana TIK mrpkan hibah  dr Pemerintah</t>
  </si>
  <si>
    <t>Umi salamah</t>
  </si>
  <si>
    <t>Kimi</t>
  </si>
  <si>
    <t>Sma neg 1 lgs</t>
  </si>
  <si>
    <t>Jarang (1-3 kali)</t>
  </si>
  <si>
    <t>E-learning, Pembelajaran berbasis web (web based learning)</t>
  </si>
  <si>
    <t>LKS, Modul, Bagan/tabel/chart</t>
  </si>
  <si>
    <t>Video, Classroom, Ruang guru</t>
  </si>
  <si>
    <t>Sistem dan sifat table periodek unsur, Unsur-unsur kimia</t>
  </si>
  <si>
    <t>Tersedia bahanya</t>
  </si>
  <si>
    <t>Mungkin paktor umur lambat dan kendala mata</t>
  </si>
  <si>
    <t>Virtual lab</t>
  </si>
  <si>
    <t>Tidak tau liat dulu contoh2 nya</t>
  </si>
  <si>
    <t>Berita</t>
  </si>
  <si>
    <t>Kurang</t>
  </si>
  <si>
    <t>Tidak tau</t>
  </si>
  <si>
    <t>Classroom, Ruang guru</t>
  </si>
  <si>
    <t>Kurang Memadai</t>
  </si>
  <si>
    <t>Ada, Antara 1 – 2 orang</t>
  </si>
  <si>
    <t>Sedang2 aja</t>
  </si>
  <si>
    <t>Zulfadhilah</t>
  </si>
  <si>
    <t>Sma muhammadiyah langsa</t>
  </si>
  <si>
    <t>Blended learning</t>
  </si>
  <si>
    <t>Model, LKS</t>
  </si>
  <si>
    <t>PPT, Video, Website, Rumah belajar</t>
  </si>
  <si>
    <t>Struktur atom, Koloid, Hidrokarbon</t>
  </si>
  <si>
    <t>Agar siswa lbh mudah memahami</t>
  </si>
  <si>
    <t>Kuota dan hp siswa yg kurang mndukung</t>
  </si>
  <si>
    <t>PPT, Video, Rumah belajar</t>
  </si>
  <si>
    <t>Perencanaan pembelajaran, Absensi, Tugas dan kuis, Evaluasi, Forum diskusi, Animasi, Virtual lab, Video, Gambar/bagan/chart/table</t>
  </si>
  <si>
    <t xml:space="preserve">Media web yg mudah dpahami siswa berisi laboraturium virtual sehingga sklh yg kurang memiliki klengakapn bahan kimia bisa mlkukan praktikum </t>
  </si>
  <si>
    <t>Search, Berita, Kalender, Peta, Widget, Navigasi, Archive, FAQ, Feeder, Visitor</t>
  </si>
  <si>
    <t>Kurang paham sama pertanyaannya</t>
  </si>
  <si>
    <t>Media yang mudah diakses siswa</t>
  </si>
  <si>
    <t>Kepala sekolah berusaha semaksimal mungkin dalam pemenuhan penyediaan sarana prasarana tik</t>
  </si>
  <si>
    <t>Phonna</t>
  </si>
  <si>
    <t>Sma cut nyak dhien</t>
  </si>
  <si>
    <t>PPT, Video, Ruang guru, Rumah belajar</t>
  </si>
  <si>
    <t>Ikatan kimia, Termokimia, Kimia larutan (asam basa, hidrolisis, penyangga dan sifat koligatif), Unsur-unsur kimia, Koloid, Hidrokarbon, Makromolekul (karbohidrat, protein, dan lemak)</t>
  </si>
  <si>
    <t>Siswa lebih antusias saat ditampilkan dalam bentuk PPT atau video</t>
  </si>
  <si>
    <t>Berkurang nya sedikit waktu, krn pemasangan alat</t>
  </si>
  <si>
    <t>PPT, Video</t>
  </si>
  <si>
    <t>Perencanaan pembelajaran, Tugas dan kuis, Materi, Animasi, Video, Gambar/bagan/chart/table</t>
  </si>
  <si>
    <t xml:space="preserve">Harus menarik, disertai video  yg membuat siswa lebih mudah memahami materi </t>
  </si>
  <si>
    <t>Search</t>
  </si>
  <si>
    <t>Disertai animasi</t>
  </si>
  <si>
    <t>Sekolah membuat ruang khusus/ kelas yang sudah dilengkapi alat2 dalam media pembelajaran agar meminimalisir waktu yang sia-sia</t>
  </si>
  <si>
    <t>Mahdayanti</t>
  </si>
  <si>
    <t>SMA Negeri 4 Langsa</t>
  </si>
  <si>
    <t>Struktur atom, Sistem dan sifat table periodek unsur, Hidrokarbon</t>
  </si>
  <si>
    <t>Karena pembelajaran dengan media TIK menarik</t>
  </si>
  <si>
    <t>Kadang jaringan internet yang lemah</t>
  </si>
  <si>
    <t>Perencanaan pembelajaran, Pengaturan waktu, Absensi, Tugas dan kuis, Evaluasi, Forum diskusi, Materi, Video</t>
  </si>
  <si>
    <t xml:space="preserve">Menarik </t>
  </si>
  <si>
    <t>Search, Berita, Kalender, Peta, Widget, Navigasi</t>
  </si>
  <si>
    <t>sangat Baik</t>
  </si>
  <si>
    <t xml:space="preserve">Kadang ada peserta didik belum menguasai dengan TIK </t>
  </si>
  <si>
    <t>Video, PPT,classroom dan google form</t>
  </si>
  <si>
    <t>PPT, Video, Flash, Web, Classroom, Ruang guru</t>
  </si>
  <si>
    <t xml:space="preserve">Sangat mendukung segala kebutuhan untuk sekolah apalagi penyediaan sarana prasarana berbasis TIK lebih di prioritaskan  </t>
  </si>
  <si>
    <t>Khairani</t>
  </si>
  <si>
    <t>SMA negeri 1 Langsa</t>
  </si>
  <si>
    <t>Reaksi redoks dan elektrokimia, Unsur-unsur kimia, Hidrokarbon, Makromolekul (karbohidrat, protein, dan lemak)</t>
  </si>
  <si>
    <t>Lebih menarik minat siswa</t>
  </si>
  <si>
    <t>Masalah jaringan saat ppj</t>
  </si>
  <si>
    <t>Perencanaan pembelajaran, Pengaturan waktu, Absensi, Tugas dan kuis, Evaluasi, Pelaporan, Forum diskusi, Materi, Animasi, Virtual lab, Video, Gambar/bagan/chart/table</t>
  </si>
  <si>
    <t>Memuat informasi baik narasi, animasi maupun video</t>
  </si>
  <si>
    <t>Search, Berita</t>
  </si>
  <si>
    <t>Belum semua menguasai TIK dengan baik</t>
  </si>
  <si>
    <t>Ppt, video</t>
  </si>
  <si>
    <t>Ada, Lebih dari 6 orang</t>
  </si>
  <si>
    <t>Cukup baik, tersedia nya komputer, laptop, tablet serta jaringan internet yang cukup baik</t>
  </si>
  <si>
    <t>Arita Wulan Dari, M.Pd</t>
  </si>
  <si>
    <t>SMA Negeri 1 Langsa</t>
  </si>
  <si>
    <t>Sering sekali (lebih dari 6 kali)</t>
  </si>
  <si>
    <t>Model, LKS, Bagan/tabel/chart</t>
  </si>
  <si>
    <t>PPT, Classroom, Quizizz, Ispring</t>
  </si>
  <si>
    <t>Struktur atom, Sistem dan sifat table periodek unsur, Ikatan kimia, Termokimia, Koloid, Hidrokarbon</t>
  </si>
  <si>
    <t>Agar dapat membantu guru dalam menyampaikan pesan-pesan atau materi pelajaran kepada siswanya, agar pesan lebih mudah dimengerti, lebih menarik, dan lebih menyenangkan kepada siswa</t>
  </si>
  <si>
    <t>Kendalanya saat lampu padam dan jika jaringan tidak bersahabat.</t>
  </si>
  <si>
    <t>PPT, Video, Flash</t>
  </si>
  <si>
    <t>Perencanaan pembelajaran, Pengaturan waktu, Absensi, Tugas dan kuis, Evaluasi, Pelaporan, Forum diskusi, Materi, Animasi, Survey, Virtual lab, Video, Gambar/bagan/chart/table</t>
  </si>
  <si>
    <t>Media harus dapat menarik perhatian siswa sehingga siswa semangat dalam pembelajaran ikatan kimia.</t>
  </si>
  <si>
    <t>Search, Berita, Kalender, Peta, Navigasi</t>
  </si>
  <si>
    <t>Ada sebagian peserta didik yang kurang dalam TIK</t>
  </si>
  <si>
    <t>Media yang menarik dan bisa menampilkan quiz dengan penilaian seperti spin.</t>
  </si>
  <si>
    <t>PPT, Classroom, Rumah belajar</t>
  </si>
  <si>
    <t>Alhamdulillah Kepala sekolah sangat mendukung dalam penyediaan sarana dan prasarana TIK</t>
  </si>
  <si>
    <t>Sulastri</t>
  </si>
  <si>
    <t>SMKN 2 Langsa</t>
  </si>
  <si>
    <t>LKS, Modul</t>
  </si>
  <si>
    <t>Struktur atom, Termokimia</t>
  </si>
  <si>
    <t>Lebih mudah menjelaskan materi</t>
  </si>
  <si>
    <t>Tidak sering menemukan kendala</t>
  </si>
  <si>
    <t>Pengaturan waktu, Tugas dan kuis, Materi, Animasi</t>
  </si>
  <si>
    <t>Praktis dan mudah dipahami</t>
  </si>
  <si>
    <t>Search, Berita, Peta</t>
  </si>
  <si>
    <t>Tidak punya paket internet</t>
  </si>
  <si>
    <t>Video dan animasi</t>
  </si>
  <si>
    <t>Video, Classroom</t>
  </si>
  <si>
    <t>Masih belum sempurna</t>
  </si>
  <si>
    <t>Nurul Azmi, S.Pd</t>
  </si>
  <si>
    <t>Smk n 6 langsa</t>
  </si>
  <si>
    <t>Struktur atom, Sistem dan sifat table periodek unsur, Makromolekul (karbohidrat, protein, dan lemak)</t>
  </si>
  <si>
    <t>Kurangnya sumber belajar yang relevan dan waktu pembelajaran yang singkat</t>
  </si>
  <si>
    <t xml:space="preserve">Video yang digunakan durasi terlalu lama, video harus di pangkas sesuai dgn kompetensi </t>
  </si>
  <si>
    <t>Tugas dan kuis, Evaluasi, Animasi, Virtual lab, Video</t>
  </si>
  <si>
    <t>Sederhana dengan tampilan animasi yang dapat menarik minat belajar siswa</t>
  </si>
  <si>
    <t>Search, Peta</t>
  </si>
  <si>
    <t>Waktu</t>
  </si>
  <si>
    <t>Menarik dengan animasi yang mudah difahami</t>
  </si>
  <si>
    <t>Sarana  belum memadai, jaringan akses internet masih rendah</t>
  </si>
  <si>
    <t>Sri Wahyuni</t>
  </si>
  <si>
    <t>SMAN 4</t>
  </si>
  <si>
    <t>Pembelajaran berbasis web (web based learning)</t>
  </si>
  <si>
    <t>LKS</t>
  </si>
  <si>
    <t>Hidrokarbon</t>
  </si>
  <si>
    <t>Supaya memudahkan siswa,,mengulang kembali penjelasan nya di rumah</t>
  </si>
  <si>
    <t>Siswa terkadang ada yg tidak nonton kembali</t>
  </si>
  <si>
    <t>Video, Sekolahmu, Ruang guru</t>
  </si>
  <si>
    <t>Perencanaan pembelajaran, Pelaporan, Materi, Virtual lab</t>
  </si>
  <si>
    <t>Menarik dan bisa menjelaskan konsep dengan mudah</t>
  </si>
  <si>
    <t>Paket data</t>
  </si>
  <si>
    <t xml:space="preserve">Yg menarik </t>
  </si>
  <si>
    <t>Ratna Sulaiman</t>
  </si>
  <si>
    <t>SMA Unggul Cut Nyak Dhien</t>
  </si>
  <si>
    <t>Pembelajaran berbasis komputer, E-learning, Pembelajaran berbasis web (web based learning), Blended learning</t>
  </si>
  <si>
    <t>Model, LKS, Modul</t>
  </si>
  <si>
    <t>PPT, Video, Flash, Website, Classroom, Zenius, Ruang guru, Rumah belajar</t>
  </si>
  <si>
    <t>Hukum dasar kimia dan stoikiometri, Struktur atom, Sistem dan sifat table periodek unsur, Ikatan kimia, Termokimia, Kinetika kimia, Kesetimbangan kimia, Kimia larutan (asam basa, hidrolisis, penyangga dan sifat koligatif), Reaksi redoks dan elektrokimia, Unsur-unsur kimia, Koloid, Hidrokarbon, Makromolekul (karbohidrat, protein, dan lemak)</t>
  </si>
  <si>
    <t>Menarik</t>
  </si>
  <si>
    <t>Koneksi internet tidak stabil</t>
  </si>
  <si>
    <t>PPT, Video, Flash, Web</t>
  </si>
  <si>
    <t>Perencanaan pembelajaran, Absensi, Tugas dan kuis, Evaluasi, Forum diskusi, Materi, Animasi, Conference, Virtual lab, Video, Gambar/bagan/chart/table</t>
  </si>
  <si>
    <t>Menarik dan mudah untuk menjalankannya</t>
  </si>
  <si>
    <t>Search, Berita, FAQ</t>
  </si>
  <si>
    <t>Menarik dan mudah untuk dijalankan</t>
  </si>
  <si>
    <t>PPT, Video, Flash, Web, Classroom, Ruang guru, Rumah belajar</t>
  </si>
  <si>
    <t>Sangat mendukung pengembangan sarana prasarana TIK</t>
  </si>
  <si>
    <t>TITIK SUSANTI, S.Pd</t>
  </si>
  <si>
    <t>KIMIA</t>
  </si>
  <si>
    <t>SMAN 3 LANGSA</t>
  </si>
  <si>
    <t>Pembelajaran berbasis komputer, Pembelajaran berbasis web (web based learning), Blended learning</t>
  </si>
  <si>
    <t>Model, LKS, Modul, VIDEO</t>
  </si>
  <si>
    <t>PPT, Video, Classroom, Rumah belajar, ZOOM, CANVA</t>
  </si>
  <si>
    <t>Hukum dasar kimia dan stoikiometri, Struktur atom, Sistem dan sifat table periodek unsur, Ikatan kimia, Reaksi redoks dan elektrokimia, Unsur-unsur kimia, Koloid, Hidrokarbon, Makromolekul (karbohidrat, protein, dan lemak), SIFAT KOLIGATIF LARUTAN</t>
  </si>
  <si>
    <t>Meningkatkan nalar siswa</t>
  </si>
  <si>
    <t>Jaringan, keterbatasan alat,kurangnya inisiatif siswa</t>
  </si>
  <si>
    <t>Tidak untuk semua siswa</t>
  </si>
  <si>
    <t>PPT, Video, Web, Classroom, Ruang guru</t>
  </si>
  <si>
    <t>Tergantung media TIK yang disajikan</t>
  </si>
  <si>
    <t>Perencanaan pembelajaran, Pengaturan waktu, Absensi, Tugas dan kuis, Evaluasi, Pelaporan, Forum diskusi, Materi, Animasi, Conference, Virtual lab, Video</t>
  </si>
  <si>
    <t>Yang mampu membuat siswa mnjadi ingin tahu</t>
  </si>
  <si>
    <t>Search, Widget</t>
  </si>
  <si>
    <t>Data selular, dan media.</t>
  </si>
  <si>
    <t>Yang tidak susah dalam mengaplikasikannya, sertamenarik</t>
  </si>
  <si>
    <t>PPT, Video, Classroom, Rumah belajar, zoom</t>
  </si>
  <si>
    <t>Sangat mendukung</t>
  </si>
  <si>
    <t>9 menjawab Sering (Antara 4-6 kali), 3 jarang, dan 1 belum pernah, dan 1 sering sekali</t>
  </si>
  <si>
    <t>5 memilih ikatan kimia</t>
  </si>
  <si>
    <t>2 jawaban pernah dan 13 jawaban tidak</t>
  </si>
  <si>
    <t>6 jawaban mungkin dan 1 jawaban tidak untuk semua siswa dan 8 jawaban ya</t>
  </si>
  <si>
    <t>14 menjawab ya dan 1 menjawab terganung jenis media</t>
  </si>
  <si>
    <t>8 jawaban mungkin dan 7 jawaban ya</t>
  </si>
  <si>
    <t>3 jawaban mungkin dan 12 jawaban ya</t>
  </si>
  <si>
    <t>3 jawaban sangat baik dan 1 jawaban kurang, 11 jawaban baik</t>
  </si>
  <si>
    <t>6 jawaban mungkin dan 9 jawaban ya</t>
  </si>
  <si>
    <t>6 jawaban kurang memadai, 1 jawaban tidak memadai, dan 8 jawaban memadai</t>
  </si>
  <si>
    <t>5 jawaban kurang dari 50% dan 9 jawaban lebih dari 50%</t>
  </si>
  <si>
    <t>5 jawaban ya, 1 mungkin, dan 9 jawaban tidak</t>
  </si>
  <si>
    <t>2 jawaban tidak, 5 jawaban mungkin, dan 8 jawaban ya</t>
  </si>
  <si>
    <t>Often (4-6 times)</t>
  </si>
  <si>
    <t>Rarely (1-3 times)</t>
  </si>
  <si>
    <t>Very often (above 6 times)</t>
  </si>
  <si>
    <t>Never yet</t>
  </si>
  <si>
    <t>Possible</t>
  </si>
  <si>
    <t>Yes</t>
  </si>
  <si>
    <t>Do you need other ICT media to support the learning process?</t>
  </si>
  <si>
    <t>Will the web media be one of the media that you often use?</t>
  </si>
  <si>
    <t>If a web media was developed for studying chemical bonds, would you be interested in using it?</t>
  </si>
  <si>
    <t>Good</t>
  </si>
  <si>
    <t>How do students respond to the ICT media that you apply?</t>
  </si>
  <si>
    <t>Not good</t>
  </si>
  <si>
    <t>Very good</t>
  </si>
  <si>
    <t>Adequate</t>
  </si>
  <si>
    <t>Adequateless</t>
  </si>
  <si>
    <t>Inadequate</t>
  </si>
  <si>
    <t>Between 26% - 50%</t>
  </si>
  <si>
    <t>Between 1% – 25 %</t>
  </si>
  <si>
    <t>More than 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</si>
</sst>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3" x14ac:knownFonts="1">
    <font>
      <sz val="10"/>
      <color rgb="FF000000"/>
      <name val="Arial"/>
    </font>
    <font>
      <sz val="10"/>
      <color theme="1"/>
      <name val="Arial"/>
    </font>
    <font>
      <sz val="10"/>
      <color rgb="FF000000"/>
      <name val="Arial"/>
    </font>
  </fonts>
  <fills count="2">
    <fill>
      <patternFill patternType="none"/>
    </fill>
    <fill>
      <patternFill patternType="gray125"/>
    </fill>
  </fills>
  <borders count="1">
    <border>
      <left/>
      <right/>
      <top/>
      <bottom/>
      <diagonal/>
    </border>
  </borders>
  <cellStyleXfs count="2">
    <xf numFmtId="0" fontId="0" fillId="0" borderId="0"/>
    <xf numFmtId="9" fontId="2" fillId="0" borderId="0" applyFont="0" applyFill="0" applyBorder="0" applyAlignment="0" applyProtection="0"/>
  </cellStyleXfs>
  <cellXfs count="8">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0" fontId="0" fillId="0" borderId="0" xfId="0" applyFont="1" applyAlignment="1">
      <alignment wrapText="1"/>
    </xf>
    <xf numFmtId="0" fontId="1" fillId="0" borderId="0" xfId="0" applyFont="1" applyAlignment="1">
      <alignment wrapText="1"/>
    </xf>
    <xf numFmtId="9" fontId="0" fillId="0" borderId="0" xfId="1" applyFont="1" applyAlignment="1"/>
    <xf numFmtId="0" fontId="1"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'Form Responses 1'!$U$1</c:f>
              <c:strCache>
                <c:ptCount val="1"/>
                <c:pt idx="0">
                  <c:v>How do students respond to the ICT media that you apply?</c:v>
                </c:pt>
              </c:strCache>
            </c:strRef>
          </c:tx>
          <c:dPt>
            <c:idx val="0"/>
            <c:bubble3D val="0"/>
            <c:spPr>
              <a:solidFill>
                <a:schemeClr val="accent2"/>
              </a:solidFill>
              <a:ln w="25400">
                <a:solidFill>
                  <a:schemeClr val="lt1"/>
                </a:solidFill>
              </a:ln>
              <a:effectLst/>
              <a:sp3d contourW="25400">
                <a:contourClr>
                  <a:schemeClr val="lt1"/>
                </a:contourClr>
              </a:sp3d>
            </c:spPr>
          </c:dPt>
          <c:dPt>
            <c:idx val="1"/>
            <c:bubble3D val="0"/>
            <c:spPr>
              <a:solidFill>
                <a:schemeClr val="accent4"/>
              </a:solidFill>
              <a:ln w="25400">
                <a:solidFill>
                  <a:schemeClr val="lt1"/>
                </a:solidFill>
              </a:ln>
              <a:effectLst/>
              <a:sp3d contourW="25400">
                <a:contourClr>
                  <a:schemeClr val="lt1"/>
                </a:contourClr>
              </a:sp3d>
            </c:spPr>
          </c:dPt>
          <c:dPt>
            <c:idx val="2"/>
            <c:bubble3D val="0"/>
            <c:spPr>
              <a:solidFill>
                <a:schemeClr val="accent6"/>
              </a:solidFill>
              <a:ln w="25400">
                <a:solidFill>
                  <a:schemeClr val="lt1"/>
                </a:solidFill>
              </a:ln>
              <a:effectLst/>
              <a:sp3d contourW="25400">
                <a:contourClr>
                  <a:schemeClr val="lt1"/>
                </a:contourClr>
              </a:sp3d>
            </c:spPr>
          </c:dPt>
          <c:dLbls>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'Form Responses 1'!$S$19:$S$21</c:f>
              <c:strCache>
                <c:ptCount val="3"/>
                <c:pt idx="0">
                  <c:v>Good</c:v>
                </c:pt>
                <c:pt idx="1">
                  <c:v>Very good</c:v>
                </c:pt>
                <c:pt idx="2">
                  <c:v>Not good</c:v>
                </c:pt>
              </c:strCache>
            </c:strRef>
          </c:cat>
          <c:val>
            <c:numRef>
              <c:f>'Form Responses 1'!$T$19:$T$21</c:f>
              <c:numCache>
                <c:formatCode>0%</c:formatCode>
                <c:ptCount val="3"/>
                <c:pt idx="0">
                  <c:v>0.73333333333333328</c:v>
                </c:pt>
                <c:pt idx="1">
                  <c:v>0.2</c:v>
                </c:pt>
                <c:pt idx="2">
                  <c:v>6.6666666666666666E-2</c:v>
                </c:pt>
              </c:numCache>
            </c:numRef>
          </c:val>
        </c:ser>
        <c:dLbls>
          <c:dLblPos val="ctr"/>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37770069972986"/>
          <c:y val="4.800872061055271E-2"/>
          <c:w val="0.68498479443722993"/>
          <c:h val="0.43163070193766906"/>
        </c:manualLayout>
      </c:layout>
      <c:barChart>
        <c:barDir val="bar"/>
        <c:grouping val="clustered"/>
        <c:varyColors val="0"/>
        <c:ser>
          <c:idx val="0"/>
          <c:order val="0"/>
          <c:tx>
            <c:strRef>
              <c:f>'Form Responses 1'!$O$26</c:f>
              <c:strCache>
                <c:ptCount val="1"/>
                <c:pt idx="0">
                  <c:v>Do you need other ICT media to support the learning process?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'Form Responses 1'!$M$25:$O$25</c:f>
              <c:strCache>
                <c:ptCount val="2"/>
                <c:pt idx="0">
                  <c:v>Possible</c:v>
                </c:pt>
                <c:pt idx="1">
                  <c:v>Yes</c:v>
                </c:pt>
              </c:strCache>
            </c:strRef>
          </c:cat>
          <c:val>
            <c:numRef>
              <c:f>'Form Responses 1'!$M$26:$N$26</c:f>
              <c:numCache>
                <c:formatCode>0%</c:formatCode>
                <c:ptCount val="2"/>
                <c:pt idx="0">
                  <c:v>6.6666666666666666E-2</c:v>
                </c:pt>
                <c:pt idx="1">
                  <c:v>0.93333333333333335</c:v>
                </c:pt>
              </c:numCache>
            </c:numRef>
          </c:val>
        </c:ser>
        <c:ser>
          <c:idx val="1"/>
          <c:order val="1"/>
          <c:tx>
            <c:strRef>
              <c:f>'Form Responses 1'!$O$27</c:f>
              <c:strCache>
                <c:ptCount val="1"/>
                <c:pt idx="0">
                  <c:v>Will the web media be one of the media that you often use?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'Form Responses 1'!$M$25:$O$25</c:f>
              <c:strCache>
                <c:ptCount val="2"/>
                <c:pt idx="0">
                  <c:v>Possible</c:v>
                </c:pt>
                <c:pt idx="1">
                  <c:v>Yes</c:v>
                </c:pt>
              </c:strCache>
            </c:strRef>
          </c:cat>
          <c:val>
            <c:numRef>
              <c:f>'Form Responses 1'!$M$27:$N$27</c:f>
              <c:numCache>
                <c:formatCode>0%</c:formatCode>
                <c:ptCount val="2"/>
                <c:pt idx="0">
                  <c:v>0.53333333333333333</c:v>
                </c:pt>
                <c:pt idx="1">
                  <c:v>0.46666666666666667</c:v>
                </c:pt>
              </c:numCache>
            </c:numRef>
          </c:val>
        </c:ser>
        <c:ser>
          <c:idx val="2"/>
          <c:order val="2"/>
          <c:tx>
            <c:strRef>
              <c:f>'Form Responses 1'!$O$28</c:f>
              <c:strCache>
                <c:ptCount val="1"/>
                <c:pt idx="0">
                  <c:v>If a web media was developed for studying chemical bonds, would you be interested in using it?</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'Form Responses 1'!$M$25:$O$25</c:f>
              <c:strCache>
                <c:ptCount val="2"/>
                <c:pt idx="0">
                  <c:v>Possible</c:v>
                </c:pt>
                <c:pt idx="1">
                  <c:v>Yes</c:v>
                </c:pt>
              </c:strCache>
            </c:strRef>
          </c:cat>
          <c:val>
            <c:numRef>
              <c:f>'Form Responses 1'!$M$28:$N$28</c:f>
              <c:numCache>
                <c:formatCode>0%</c:formatCode>
                <c:ptCount val="2"/>
                <c:pt idx="0">
                  <c:v>0.2</c:v>
                </c:pt>
                <c:pt idx="1">
                  <c:v>0.8</c:v>
                </c:pt>
              </c:numCache>
            </c:numRef>
          </c:val>
        </c:ser>
        <c:dLbls>
          <c:dLblPos val="outEnd"/>
          <c:showLegendKey val="0"/>
          <c:showVal val="1"/>
          <c:showCatName val="0"/>
          <c:showSerName val="0"/>
          <c:showPercent val="0"/>
          <c:showBubbleSize val="0"/>
        </c:dLbls>
        <c:gapWidth val="182"/>
        <c:axId val="285589072"/>
        <c:axId val="285622232"/>
      </c:barChart>
      <c:catAx>
        <c:axId val="285589072"/>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Answer Choices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85622232"/>
        <c:crosses val="autoZero"/>
        <c:auto val="1"/>
        <c:lblAlgn val="ctr"/>
        <c:lblOffset val="100"/>
        <c:noMultiLvlLbl val="0"/>
      </c:catAx>
      <c:valAx>
        <c:axId val="2856222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85589072"/>
        <c:crosses val="autoZero"/>
        <c:crossBetween val="between"/>
      </c:valAx>
      <c:spPr>
        <a:noFill/>
        <a:ln>
          <a:noFill/>
        </a:ln>
        <a:effectLst/>
      </c:spPr>
    </c:plotArea>
    <c:legend>
      <c:legendPos val="b"/>
      <c:layout>
        <c:manualLayout>
          <c:xMode val="edge"/>
          <c:yMode val="edge"/>
          <c:x val="6.2791111723726006E-2"/>
          <c:y val="0.62794272494336556"/>
          <c:w val="0.87441777655254804"/>
          <c:h val="0.3458707001781512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'Form Responses 1'!$E$20:$E$23</c:f>
              <c:strCache>
                <c:ptCount val="4"/>
                <c:pt idx="0">
                  <c:v>Often (4-6 times)</c:v>
                </c:pt>
                <c:pt idx="1">
                  <c:v>Rarely (1-3 times)</c:v>
                </c:pt>
                <c:pt idx="2">
                  <c:v>Never yet</c:v>
                </c:pt>
                <c:pt idx="3">
                  <c:v>Very often (above 6 times)</c:v>
                </c:pt>
              </c:strCache>
            </c:strRef>
          </c:cat>
          <c:val>
            <c:numRef>
              <c:f>'Form Responses 1'!$D$20:$D$23</c:f>
              <c:numCache>
                <c:formatCode>0%</c:formatCode>
                <c:ptCount val="4"/>
                <c:pt idx="0">
                  <c:v>0.6</c:v>
                </c:pt>
                <c:pt idx="1">
                  <c:v>0.2</c:v>
                </c:pt>
                <c:pt idx="2">
                  <c:v>6.6666666666666666E-2</c:v>
                </c:pt>
                <c:pt idx="3">
                  <c:v>6.6666666666666666E-2</c:v>
                </c:pt>
              </c:numCache>
            </c:numRef>
          </c:val>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dPt>
          <c:dPt>
            <c:idx val="1"/>
            <c:bubble3D val="0"/>
            <c:spPr>
              <a:solidFill>
                <a:schemeClr val="accent4"/>
              </a:solidFill>
              <a:ln w="25400">
                <a:solidFill>
                  <a:schemeClr val="lt1"/>
                </a:solidFill>
              </a:ln>
              <a:effectLst/>
              <a:sp3d contourW="25400">
                <a:contourClr>
                  <a:schemeClr val="lt1"/>
                </a:contourClr>
              </a:sp3d>
            </c:spPr>
          </c:dPt>
          <c:dPt>
            <c:idx val="2"/>
            <c:bubble3D val="0"/>
            <c:spPr>
              <a:solidFill>
                <a:schemeClr val="accent6"/>
              </a:solidFill>
              <a:ln w="25400">
                <a:solidFill>
                  <a:schemeClr val="lt1"/>
                </a:solidFill>
              </a:ln>
              <a:effectLst/>
              <a:sp3d contourW="25400">
                <a:contourClr>
                  <a:schemeClr val="lt1"/>
                </a:contourClr>
              </a:sp3d>
            </c:spPr>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'Form Responses 1'!$Z$21:$Z$23</c:f>
              <c:strCache>
                <c:ptCount val="3"/>
                <c:pt idx="0">
                  <c:v>Adequate</c:v>
                </c:pt>
                <c:pt idx="1">
                  <c:v>Adequateless</c:v>
                </c:pt>
                <c:pt idx="2">
                  <c:v>Inadequate</c:v>
                </c:pt>
              </c:strCache>
            </c:strRef>
          </c:cat>
          <c:val>
            <c:numRef>
              <c:f>'Form Responses 1'!$Y$21:$Y$23</c:f>
              <c:numCache>
                <c:formatCode>0%</c:formatCode>
                <c:ptCount val="3"/>
                <c:pt idx="0">
                  <c:v>0.53333333333333333</c:v>
                </c:pt>
                <c:pt idx="1">
                  <c:v>0.4</c:v>
                </c:pt>
                <c:pt idx="2">
                  <c:v>6.6666666666666666E-2</c:v>
                </c:pt>
              </c:numCache>
            </c:numRef>
          </c:val>
        </c:ser>
        <c:dLbls>
          <c:dLblPos val="outEnd"/>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0"/>
            <c:invertIfNegative val="0"/>
            <c:bubble3D val="0"/>
            <c:spPr>
              <a:solidFill>
                <a:srgbClr val="FF0000"/>
              </a:solidFill>
              <a:ln>
                <a:noFill/>
              </a:ln>
              <a:effectLst/>
              <a:sp3d/>
            </c:spPr>
          </c:dPt>
          <c:dPt>
            <c:idx val="2"/>
            <c:invertIfNegative val="0"/>
            <c:bubble3D val="0"/>
            <c:spPr>
              <a:solidFill>
                <a:srgbClr val="00B050"/>
              </a:solidFill>
              <a:ln>
                <a:noFill/>
              </a:ln>
              <a:effectLst/>
              <a:sp3d/>
            </c:spPr>
          </c:dPt>
          <c:dLbls>
            <c:dLbl>
              <c:idx val="1"/>
              <c:layout>
                <c:manualLayout>
                  <c:x val="5.5555555555555558E-3"/>
                  <c:y val="-2.3148148148148147E-2"/>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a:solidFill>
                  <a:srgbClr val="000000">
                    <a:lumMod val="25000"/>
                    <a:lumOff val="7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cat>
            <c:strRef>
              <c:f>'Form Responses 1'!$AB$20:$AB$22</c:f>
              <c:strCache>
                <c:ptCount val="3"/>
                <c:pt idx="0">
                  <c:v>More than 50%</c:v>
                </c:pt>
                <c:pt idx="1">
                  <c:v>Between 26% - 50%</c:v>
                </c:pt>
                <c:pt idx="2">
                  <c:v>Between 1% – 25 %</c:v>
                </c:pt>
              </c:strCache>
            </c:strRef>
          </c:cat>
          <c:val>
            <c:numRef>
              <c:f>'Form Responses 1'!$AA$20:$AA$22</c:f>
              <c:numCache>
                <c:formatCode>0%</c:formatCode>
                <c:ptCount val="3"/>
                <c:pt idx="0">
                  <c:v>0.66666666666666663</c:v>
                </c:pt>
                <c:pt idx="1">
                  <c:v>0.26666666666666666</c:v>
                </c:pt>
                <c:pt idx="2">
                  <c:v>6.6666666666666666E-2</c:v>
                </c:pt>
              </c:numCache>
            </c:numRef>
          </c:val>
        </c:ser>
        <c:dLbls>
          <c:showLegendKey val="0"/>
          <c:showVal val="0"/>
          <c:showCatName val="0"/>
          <c:showSerName val="0"/>
          <c:showPercent val="0"/>
          <c:showBubbleSize val="0"/>
        </c:dLbls>
        <c:gapWidth val="150"/>
        <c:shape val="box"/>
        <c:axId val="286054000"/>
        <c:axId val="286118416"/>
        <c:axId val="0"/>
      </c:bar3DChart>
      <c:catAx>
        <c:axId val="286054000"/>
        <c:scaling>
          <c:orientation val="minMax"/>
        </c:scaling>
        <c:delete val="0"/>
        <c:axPos val="b"/>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r>
                  <a:rPr lang="en-US" sz="1100" b="0" i="0" baseline="0">
                    <a:effectLst/>
                  </a:rPr>
                  <a:t>Answer Choices</a:t>
                </a:r>
                <a:endParaRPr lang="en-US" sz="1100">
                  <a:effectLst/>
                </a:endParaRPr>
              </a:p>
            </c:rich>
          </c:tx>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286118416"/>
        <c:crosses val="autoZero"/>
        <c:auto val="1"/>
        <c:lblAlgn val="ctr"/>
        <c:lblOffset val="100"/>
        <c:noMultiLvlLbl val="0"/>
      </c:catAx>
      <c:valAx>
        <c:axId val="286118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r>
                  <a:rPr lang="en-US" sz="1100" b="0" i="0" baseline="0">
                    <a:effectLst/>
                  </a:rPr>
                  <a:t>Percentage</a:t>
                </a:r>
                <a:endParaRPr lang="en-US" sz="1100">
                  <a:effectLst/>
                </a:endParaRPr>
              </a:p>
            </c:rich>
          </c:tx>
          <c:layout/>
          <c:overlay val="0"/>
          <c:spPr>
            <a:noFill/>
            <a:ln>
              <a:noFill/>
            </a:ln>
            <a:effectLst/>
          </c:spPr>
          <c:txPr>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86054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20</xdr:col>
      <xdr:colOff>180975</xdr:colOff>
      <xdr:row>19</xdr:row>
      <xdr:rowOff>128587</xdr:rowOff>
    </xdr:from>
    <xdr:to>
      <xdr:col>23</xdr:col>
      <xdr:colOff>438150</xdr:colOff>
      <xdr:row>33</xdr:row>
      <xdr:rowOff>71437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30</xdr:row>
      <xdr:rowOff>147637</xdr:rowOff>
    </xdr:from>
    <xdr:to>
      <xdr:col>16</xdr:col>
      <xdr:colOff>247650</xdr:colOff>
      <xdr:row>45</xdr:row>
      <xdr:rowOff>57150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685799</xdr:colOff>
      <xdr:row>18</xdr:row>
      <xdr:rowOff>19051</xdr:rowOff>
    </xdr:from>
    <xdr:to>
      <xdr:col>3</xdr:col>
      <xdr:colOff>514349</xdr:colOff>
      <xdr:row>26</xdr:row>
      <xdr:rowOff>109537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17494</xdr:colOff>
      <xdr:row>23</xdr:row>
      <xdr:rowOff>130044</xdr:rowOff>
    </xdr:from>
    <xdr:to>
      <xdr:col>28</xdr:col>
      <xdr:colOff>274086</xdr:colOff>
      <xdr:row>37</xdr:row>
      <xdr:rowOff>15744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747346</xdr:colOff>
      <xdr:row>17</xdr:row>
      <xdr:rowOff>163390</xdr:rowOff>
    </xdr:from>
    <xdr:to>
      <xdr:col>31</xdr:col>
      <xdr:colOff>1186961</xdr:colOff>
      <xdr:row>28</xdr:row>
      <xdr:rowOff>115032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F28"/>
  <sheetViews>
    <sheetView tabSelected="1" topLeftCell="AA15" zoomScale="130" zoomScaleNormal="130" workbookViewId="0">
      <selection activeCell="AC23" sqref="AC23"/>
    </sheetView>
  </sheetViews>
  <sheetFormatPr defaultColWidth="14.42578125" defaultRowHeight="15.75" customHeight="1" x14ac:dyDescent="0.2"/>
  <cols>
    <col min="1" max="38" width="21.5703125" customWidth="1"/>
  </cols>
  <sheetData>
    <row r="1" spans="1:32" ht="12.75"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283</v>
      </c>
      <c r="V1" s="1" t="s">
        <v>20</v>
      </c>
      <c r="X1" s="1" t="s">
        <v>21</v>
      </c>
      <c r="Y1" s="1" t="s">
        <v>22</v>
      </c>
      <c r="Z1" s="1" t="s">
        <v>23</v>
      </c>
      <c r="AA1" s="1" t="s">
        <v>24</v>
      </c>
      <c r="AB1" s="1" t="s">
        <v>25</v>
      </c>
      <c r="AC1" s="1" t="s">
        <v>26</v>
      </c>
      <c r="AD1" s="1" t="s">
        <v>27</v>
      </c>
      <c r="AE1" s="1" t="s">
        <v>28</v>
      </c>
      <c r="AF1" s="1" t="s">
        <v>29</v>
      </c>
    </row>
    <row r="2" spans="1:32" ht="12.75" x14ac:dyDescent="0.2">
      <c r="A2" s="2">
        <v>44424.73704493056</v>
      </c>
      <c r="B2" s="3" t="s">
        <v>30</v>
      </c>
      <c r="C2" s="3" t="s">
        <v>31</v>
      </c>
      <c r="D2" s="3" t="s">
        <v>32</v>
      </c>
      <c r="E2" s="3" t="s">
        <v>33</v>
      </c>
      <c r="F2" s="3" t="s">
        <v>34</v>
      </c>
      <c r="G2" s="3" t="s">
        <v>35</v>
      </c>
      <c r="H2" s="3" t="s">
        <v>36</v>
      </c>
      <c r="I2" s="3" t="s">
        <v>37</v>
      </c>
      <c r="J2" s="3" t="s">
        <v>38</v>
      </c>
      <c r="K2" s="3" t="s">
        <v>39</v>
      </c>
      <c r="L2" s="3" t="s">
        <v>40</v>
      </c>
      <c r="M2" s="3" t="s">
        <v>41</v>
      </c>
      <c r="N2" s="3" t="s">
        <v>42</v>
      </c>
      <c r="O2" s="3" t="s">
        <v>41</v>
      </c>
      <c r="P2" s="3" t="s">
        <v>43</v>
      </c>
      <c r="Q2" s="3" t="s">
        <v>41</v>
      </c>
      <c r="R2" s="3" t="s">
        <v>41</v>
      </c>
      <c r="T2" s="3" t="s">
        <v>44</v>
      </c>
      <c r="U2" s="3" t="s">
        <v>45</v>
      </c>
      <c r="V2" s="3" t="s">
        <v>46</v>
      </c>
      <c r="W2" s="3" t="s">
        <v>65</v>
      </c>
      <c r="X2" s="3" t="s">
        <v>36</v>
      </c>
      <c r="Y2" s="3" t="s">
        <v>41</v>
      </c>
      <c r="Z2" s="3" t="s">
        <v>47</v>
      </c>
      <c r="AA2" s="3" t="s">
        <v>48</v>
      </c>
      <c r="AB2" s="3" t="s">
        <v>49</v>
      </c>
      <c r="AC2" s="3" t="s">
        <v>50</v>
      </c>
      <c r="AD2" s="3" t="s">
        <v>51</v>
      </c>
      <c r="AE2" s="3" t="s">
        <v>51</v>
      </c>
    </row>
    <row r="3" spans="1:32" ht="12.75" x14ac:dyDescent="0.2">
      <c r="A3" s="2">
        <v>44424.772192951394</v>
      </c>
      <c r="B3" s="3" t="s">
        <v>52</v>
      </c>
      <c r="C3" s="3" t="s">
        <v>31</v>
      </c>
      <c r="D3" s="3" t="s">
        <v>53</v>
      </c>
      <c r="E3" s="3" t="s">
        <v>54</v>
      </c>
      <c r="F3" s="3" t="s">
        <v>34</v>
      </c>
      <c r="G3" s="3" t="s">
        <v>55</v>
      </c>
      <c r="H3" s="3" t="s">
        <v>56</v>
      </c>
      <c r="I3" s="3" t="s">
        <v>57</v>
      </c>
      <c r="J3" s="3" t="s">
        <v>58</v>
      </c>
      <c r="K3" s="3" t="s">
        <v>59</v>
      </c>
      <c r="L3" s="3" t="s">
        <v>40</v>
      </c>
      <c r="M3" s="3" t="s">
        <v>51</v>
      </c>
      <c r="N3" s="3" t="s">
        <v>60</v>
      </c>
      <c r="O3" s="3" t="s">
        <v>41</v>
      </c>
      <c r="P3" s="3" t="s">
        <v>61</v>
      </c>
      <c r="Q3" s="3" t="s">
        <v>51</v>
      </c>
      <c r="R3" s="3" t="s">
        <v>51</v>
      </c>
      <c r="S3" s="3" t="s">
        <v>62</v>
      </c>
      <c r="T3" s="3" t="s">
        <v>63</v>
      </c>
      <c r="U3" s="3" t="s">
        <v>45</v>
      </c>
      <c r="V3" s="3" t="s">
        <v>64</v>
      </c>
      <c r="W3" s="3" t="s">
        <v>84</v>
      </c>
      <c r="X3" s="3" t="s">
        <v>56</v>
      </c>
      <c r="Y3" s="3" t="s">
        <v>51</v>
      </c>
      <c r="Z3" s="3" t="s">
        <v>66</v>
      </c>
      <c r="AA3" s="3" t="s">
        <v>67</v>
      </c>
      <c r="AB3" s="3" t="s">
        <v>68</v>
      </c>
      <c r="AC3" s="3" t="s">
        <v>69</v>
      </c>
      <c r="AD3" s="3" t="s">
        <v>40</v>
      </c>
      <c r="AE3" s="3" t="s">
        <v>40</v>
      </c>
      <c r="AF3" s="3" t="s">
        <v>70</v>
      </c>
    </row>
    <row r="4" spans="1:32" ht="12.75" x14ac:dyDescent="0.2">
      <c r="A4" s="2">
        <v>44424.77817769676</v>
      </c>
      <c r="B4" s="3" t="s">
        <v>71</v>
      </c>
      <c r="C4" s="3" t="s">
        <v>31</v>
      </c>
      <c r="D4" s="3" t="s">
        <v>72</v>
      </c>
      <c r="E4" s="3" t="s">
        <v>33</v>
      </c>
      <c r="F4" s="3" t="s">
        <v>34</v>
      </c>
      <c r="G4" s="3" t="s">
        <v>73</v>
      </c>
      <c r="H4" s="3" t="s">
        <v>74</v>
      </c>
      <c r="I4" s="3" t="s">
        <v>75</v>
      </c>
      <c r="J4" s="3" t="s">
        <v>76</v>
      </c>
      <c r="K4" s="3" t="s">
        <v>77</v>
      </c>
      <c r="L4" s="3" t="s">
        <v>78</v>
      </c>
      <c r="M4" s="3" t="s">
        <v>41</v>
      </c>
      <c r="N4" s="3" t="s">
        <v>79</v>
      </c>
      <c r="O4" s="3" t="s">
        <v>41</v>
      </c>
      <c r="P4" s="3" t="s">
        <v>80</v>
      </c>
      <c r="Q4" s="3" t="s">
        <v>41</v>
      </c>
      <c r="R4" s="3" t="s">
        <v>41</v>
      </c>
      <c r="S4" s="3" t="s">
        <v>81</v>
      </c>
      <c r="T4" s="3" t="s">
        <v>82</v>
      </c>
      <c r="U4" s="3" t="s">
        <v>45</v>
      </c>
      <c r="V4" s="3" t="s">
        <v>83</v>
      </c>
      <c r="W4" s="3" t="s">
        <v>100</v>
      </c>
      <c r="X4" s="3" t="s">
        <v>85</v>
      </c>
      <c r="Y4" s="3" t="s">
        <v>41</v>
      </c>
      <c r="Z4" s="3" t="s">
        <v>47</v>
      </c>
      <c r="AA4" s="3" t="s">
        <v>86</v>
      </c>
      <c r="AB4" s="3" t="s">
        <v>87</v>
      </c>
      <c r="AC4" s="3" t="s">
        <v>50</v>
      </c>
      <c r="AD4" s="3" t="s">
        <v>41</v>
      </c>
      <c r="AE4" s="3" t="s">
        <v>41</v>
      </c>
      <c r="AF4" s="3" t="s">
        <v>88</v>
      </c>
    </row>
    <row r="5" spans="1:32" ht="12.75" x14ac:dyDescent="0.2">
      <c r="A5" s="2">
        <v>44424.782543240741</v>
      </c>
      <c r="B5" s="3" t="s">
        <v>89</v>
      </c>
      <c r="C5" s="3" t="s">
        <v>31</v>
      </c>
      <c r="D5" s="3" t="s">
        <v>90</v>
      </c>
      <c r="E5" s="3" t="s">
        <v>33</v>
      </c>
      <c r="F5" s="3" t="s">
        <v>91</v>
      </c>
      <c r="G5" s="3" t="s">
        <v>73</v>
      </c>
      <c r="H5" s="3" t="s">
        <v>92</v>
      </c>
      <c r="I5" s="3" t="s">
        <v>93</v>
      </c>
      <c r="J5" s="3" t="s">
        <v>94</v>
      </c>
      <c r="K5" s="3" t="s">
        <v>95</v>
      </c>
      <c r="L5" s="3" t="s">
        <v>78</v>
      </c>
      <c r="M5" s="3" t="s">
        <v>51</v>
      </c>
      <c r="N5" s="3" t="s">
        <v>42</v>
      </c>
      <c r="O5" s="3" t="s">
        <v>41</v>
      </c>
      <c r="P5" s="3" t="s">
        <v>96</v>
      </c>
      <c r="Q5" s="3" t="s">
        <v>51</v>
      </c>
      <c r="R5" s="3" t="s">
        <v>41</v>
      </c>
      <c r="S5" s="3" t="s">
        <v>97</v>
      </c>
      <c r="T5" s="3" t="s">
        <v>98</v>
      </c>
      <c r="U5" s="3" t="s">
        <v>45</v>
      </c>
      <c r="V5" s="3" t="s">
        <v>99</v>
      </c>
      <c r="W5" s="3" t="s">
        <v>117</v>
      </c>
      <c r="X5" s="3" t="s">
        <v>101</v>
      </c>
      <c r="Y5" s="3" t="s">
        <v>41</v>
      </c>
      <c r="Z5" s="3" t="s">
        <v>47</v>
      </c>
      <c r="AA5" s="3" t="s">
        <v>86</v>
      </c>
      <c r="AB5" s="3" t="s">
        <v>87</v>
      </c>
      <c r="AC5" s="3" t="s">
        <v>69</v>
      </c>
      <c r="AD5" s="3" t="s">
        <v>40</v>
      </c>
      <c r="AE5" s="3" t="s">
        <v>40</v>
      </c>
      <c r="AF5" s="3" t="s">
        <v>102</v>
      </c>
    </row>
    <row r="6" spans="1:32" ht="12.75" x14ac:dyDescent="0.2">
      <c r="A6" s="2">
        <v>44424.794568761572</v>
      </c>
      <c r="B6" s="3" t="s">
        <v>103</v>
      </c>
      <c r="C6" s="3" t="s">
        <v>104</v>
      </c>
      <c r="D6" s="3" t="s">
        <v>105</v>
      </c>
      <c r="E6" s="3" t="s">
        <v>106</v>
      </c>
      <c r="F6" s="3" t="s">
        <v>107</v>
      </c>
      <c r="G6" s="3" t="s">
        <v>108</v>
      </c>
      <c r="H6" s="3" t="s">
        <v>109</v>
      </c>
      <c r="I6" s="3" t="s">
        <v>110</v>
      </c>
      <c r="J6" s="3" t="s">
        <v>111</v>
      </c>
      <c r="K6" s="3" t="s">
        <v>112</v>
      </c>
      <c r="L6" s="3" t="s">
        <v>40</v>
      </c>
      <c r="M6" s="3" t="s">
        <v>41</v>
      </c>
      <c r="N6" s="3" t="s">
        <v>60</v>
      </c>
      <c r="O6" s="3" t="s">
        <v>41</v>
      </c>
      <c r="P6" s="3" t="s">
        <v>113</v>
      </c>
      <c r="Q6" s="3" t="s">
        <v>41</v>
      </c>
      <c r="R6" s="3" t="s">
        <v>51</v>
      </c>
      <c r="S6" s="3" t="s">
        <v>114</v>
      </c>
      <c r="T6" s="3" t="s">
        <v>115</v>
      </c>
      <c r="U6" s="3" t="s">
        <v>116</v>
      </c>
      <c r="V6" s="3" t="s">
        <v>117</v>
      </c>
      <c r="W6" s="3" t="s">
        <v>135</v>
      </c>
      <c r="X6" s="3" t="s">
        <v>118</v>
      </c>
      <c r="Y6" s="3" t="s">
        <v>51</v>
      </c>
      <c r="Z6" s="3" t="s">
        <v>119</v>
      </c>
      <c r="AA6" s="3" t="s">
        <v>48</v>
      </c>
      <c r="AB6" s="3" t="s">
        <v>49</v>
      </c>
      <c r="AC6" s="3" t="s">
        <v>120</v>
      </c>
      <c r="AD6" s="3" t="s">
        <v>41</v>
      </c>
      <c r="AE6" s="3" t="s">
        <v>41</v>
      </c>
      <c r="AF6" s="3" t="s">
        <v>121</v>
      </c>
    </row>
    <row r="7" spans="1:32" ht="12.75" x14ac:dyDescent="0.2">
      <c r="A7" s="2">
        <v>44424.795953726847</v>
      </c>
      <c r="B7" s="3" t="s">
        <v>122</v>
      </c>
      <c r="C7" s="3" t="s">
        <v>31</v>
      </c>
      <c r="D7" s="3" t="s">
        <v>123</v>
      </c>
      <c r="E7" s="3" t="s">
        <v>106</v>
      </c>
      <c r="F7" s="3" t="s">
        <v>124</v>
      </c>
      <c r="G7" s="3" t="s">
        <v>125</v>
      </c>
      <c r="H7" s="3" t="s">
        <v>126</v>
      </c>
      <c r="I7" s="3" t="s">
        <v>127</v>
      </c>
      <c r="J7" s="3" t="s">
        <v>128</v>
      </c>
      <c r="K7" s="3" t="s">
        <v>129</v>
      </c>
      <c r="L7" s="3" t="s">
        <v>40</v>
      </c>
      <c r="M7" s="3" t="s">
        <v>51</v>
      </c>
      <c r="N7" s="3" t="s">
        <v>130</v>
      </c>
      <c r="O7" s="3" t="s">
        <v>41</v>
      </c>
      <c r="P7" s="3" t="s">
        <v>131</v>
      </c>
      <c r="Q7" s="3" t="s">
        <v>51</v>
      </c>
      <c r="R7" s="3" t="s">
        <v>41</v>
      </c>
      <c r="S7" s="3" t="s">
        <v>132</v>
      </c>
      <c r="T7" s="3" t="s">
        <v>133</v>
      </c>
      <c r="U7" s="3" t="s">
        <v>45</v>
      </c>
      <c r="V7" s="3" t="s">
        <v>134</v>
      </c>
      <c r="W7" s="3" t="s">
        <v>147</v>
      </c>
      <c r="X7" s="3" t="s">
        <v>130</v>
      </c>
      <c r="Y7" s="3" t="s">
        <v>41</v>
      </c>
      <c r="Z7" s="3" t="s">
        <v>119</v>
      </c>
      <c r="AA7" s="3" t="s">
        <v>48</v>
      </c>
      <c r="AB7" s="3" t="s">
        <v>49</v>
      </c>
      <c r="AC7" s="3" t="s">
        <v>120</v>
      </c>
      <c r="AD7" s="3" t="s">
        <v>40</v>
      </c>
      <c r="AE7" s="3" t="s">
        <v>51</v>
      </c>
      <c r="AF7" s="3" t="s">
        <v>136</v>
      </c>
    </row>
    <row r="8" spans="1:32" ht="12.75" x14ac:dyDescent="0.2">
      <c r="A8" s="2">
        <v>44424.805419374999</v>
      </c>
      <c r="B8" s="3" t="s">
        <v>137</v>
      </c>
      <c r="C8" s="3" t="s">
        <v>31</v>
      </c>
      <c r="D8" s="3" t="s">
        <v>138</v>
      </c>
      <c r="E8" s="3" t="s">
        <v>33</v>
      </c>
      <c r="F8" s="3" t="s">
        <v>34</v>
      </c>
      <c r="G8" s="3" t="s">
        <v>125</v>
      </c>
      <c r="H8" s="3" t="s">
        <v>139</v>
      </c>
      <c r="I8" s="3" t="s">
        <v>140</v>
      </c>
      <c r="J8" s="3" t="s">
        <v>141</v>
      </c>
      <c r="K8" s="3" t="s">
        <v>142</v>
      </c>
      <c r="L8" s="3" t="s">
        <v>40</v>
      </c>
      <c r="M8" s="3" t="s">
        <v>41</v>
      </c>
      <c r="N8" s="3" t="s">
        <v>143</v>
      </c>
      <c r="O8" s="3" t="s">
        <v>41</v>
      </c>
      <c r="P8" s="3" t="s">
        <v>144</v>
      </c>
      <c r="Q8" s="3" t="s">
        <v>41</v>
      </c>
      <c r="R8" s="3" t="s">
        <v>41</v>
      </c>
      <c r="S8" s="3" t="s">
        <v>145</v>
      </c>
      <c r="T8" s="3" t="s">
        <v>146</v>
      </c>
      <c r="U8" s="3" t="s">
        <v>45</v>
      </c>
      <c r="V8" s="3" t="s">
        <v>69</v>
      </c>
      <c r="W8" s="3" t="s">
        <v>159</v>
      </c>
      <c r="X8" s="3" t="s">
        <v>139</v>
      </c>
      <c r="Y8" s="3" t="s">
        <v>41</v>
      </c>
      <c r="Z8" s="3" t="s">
        <v>47</v>
      </c>
      <c r="AA8" s="3" t="s">
        <v>86</v>
      </c>
      <c r="AB8" s="3" t="s">
        <v>87</v>
      </c>
      <c r="AC8" s="3" t="s">
        <v>50</v>
      </c>
      <c r="AD8" s="3" t="s">
        <v>41</v>
      </c>
      <c r="AE8" s="3" t="s">
        <v>41</v>
      </c>
      <c r="AF8" s="3" t="s">
        <v>148</v>
      </c>
    </row>
    <row r="9" spans="1:32" ht="12.75" x14ac:dyDescent="0.2">
      <c r="A9" s="2">
        <v>44424.836293587963</v>
      </c>
      <c r="B9" s="3" t="s">
        <v>149</v>
      </c>
      <c r="C9" s="3" t="s">
        <v>31</v>
      </c>
      <c r="D9" s="3" t="s">
        <v>150</v>
      </c>
      <c r="F9" s="3" t="s">
        <v>91</v>
      </c>
      <c r="G9" s="3" t="s">
        <v>73</v>
      </c>
      <c r="H9" s="3" t="s">
        <v>143</v>
      </c>
      <c r="I9" s="3" t="s">
        <v>151</v>
      </c>
      <c r="J9" s="3" t="s">
        <v>152</v>
      </c>
      <c r="K9" s="3" t="s">
        <v>153</v>
      </c>
      <c r="L9" s="3" t="s">
        <v>40</v>
      </c>
      <c r="M9" s="3" t="s">
        <v>41</v>
      </c>
      <c r="N9" s="3" t="s">
        <v>36</v>
      </c>
      <c r="O9" s="3" t="s">
        <v>41</v>
      </c>
      <c r="P9" s="3" t="s">
        <v>154</v>
      </c>
      <c r="Q9" s="3" t="s">
        <v>41</v>
      </c>
      <c r="R9" s="3" t="s">
        <v>41</v>
      </c>
      <c r="S9" s="3" t="s">
        <v>155</v>
      </c>
      <c r="T9" s="3" t="s">
        <v>156</v>
      </c>
      <c r="U9" s="3" t="s">
        <v>157</v>
      </c>
      <c r="V9" s="3" t="s">
        <v>158</v>
      </c>
      <c r="W9" s="3" t="s">
        <v>171</v>
      </c>
      <c r="X9" s="3" t="s">
        <v>160</v>
      </c>
      <c r="Y9" s="3" t="s">
        <v>41</v>
      </c>
      <c r="Z9" s="3" t="s">
        <v>47</v>
      </c>
      <c r="AA9" s="3" t="s">
        <v>86</v>
      </c>
      <c r="AB9" s="3" t="s">
        <v>87</v>
      </c>
      <c r="AC9" s="3" t="s">
        <v>120</v>
      </c>
      <c r="AD9" s="3" t="s">
        <v>41</v>
      </c>
      <c r="AE9" s="3" t="s">
        <v>41</v>
      </c>
      <c r="AF9" s="3" t="s">
        <v>161</v>
      </c>
    </row>
    <row r="10" spans="1:32" ht="12.75" x14ac:dyDescent="0.2">
      <c r="A10" s="2">
        <v>44424.838183865737</v>
      </c>
      <c r="B10" s="3" t="s">
        <v>162</v>
      </c>
      <c r="C10" s="3" t="s">
        <v>31</v>
      </c>
      <c r="D10" s="3" t="s">
        <v>163</v>
      </c>
      <c r="E10" s="3" t="s">
        <v>33</v>
      </c>
      <c r="F10" s="3" t="s">
        <v>34</v>
      </c>
      <c r="G10" s="3" t="s">
        <v>73</v>
      </c>
      <c r="H10" s="3" t="s">
        <v>85</v>
      </c>
      <c r="I10" s="3" t="s">
        <v>164</v>
      </c>
      <c r="J10" s="3" t="s">
        <v>165</v>
      </c>
      <c r="K10" s="3" t="s">
        <v>166</v>
      </c>
      <c r="L10" s="3" t="s">
        <v>40</v>
      </c>
      <c r="M10" s="3" t="s">
        <v>41</v>
      </c>
      <c r="N10" s="3" t="s">
        <v>143</v>
      </c>
      <c r="O10" s="3" t="s">
        <v>41</v>
      </c>
      <c r="P10" s="3" t="s">
        <v>167</v>
      </c>
      <c r="Q10" s="3" t="s">
        <v>51</v>
      </c>
      <c r="R10" s="3" t="s">
        <v>51</v>
      </c>
      <c r="S10" s="3" t="s">
        <v>168</v>
      </c>
      <c r="T10" s="3" t="s">
        <v>169</v>
      </c>
      <c r="U10" s="3" t="s">
        <v>45</v>
      </c>
      <c r="V10" s="3" t="s">
        <v>170</v>
      </c>
      <c r="W10" s="3" t="s">
        <v>187</v>
      </c>
      <c r="X10" s="3" t="s">
        <v>143</v>
      </c>
      <c r="Y10" s="3" t="s">
        <v>51</v>
      </c>
      <c r="Z10" s="3" t="s">
        <v>47</v>
      </c>
      <c r="AA10" s="3" t="s">
        <v>86</v>
      </c>
      <c r="AB10" s="3" t="s">
        <v>87</v>
      </c>
      <c r="AC10" s="3" t="s">
        <v>172</v>
      </c>
      <c r="AD10" s="3" t="s">
        <v>40</v>
      </c>
      <c r="AE10" s="3" t="s">
        <v>51</v>
      </c>
      <c r="AF10" s="3" t="s">
        <v>173</v>
      </c>
    </row>
    <row r="11" spans="1:32" ht="12.75" x14ac:dyDescent="0.2">
      <c r="A11" s="2">
        <v>44424.852830312499</v>
      </c>
      <c r="B11" s="3" t="s">
        <v>174</v>
      </c>
      <c r="C11" s="3" t="s">
        <v>31</v>
      </c>
      <c r="D11" s="3" t="s">
        <v>175</v>
      </c>
      <c r="E11" s="3" t="s">
        <v>176</v>
      </c>
      <c r="F11" s="3" t="s">
        <v>91</v>
      </c>
      <c r="G11" s="3" t="s">
        <v>177</v>
      </c>
      <c r="H11" s="3" t="s">
        <v>178</v>
      </c>
      <c r="I11" s="3" t="s">
        <v>179</v>
      </c>
      <c r="J11" s="3" t="s">
        <v>180</v>
      </c>
      <c r="K11" s="3" t="s">
        <v>181</v>
      </c>
      <c r="L11" s="3" t="s">
        <v>40</v>
      </c>
      <c r="M11" s="3" t="s">
        <v>51</v>
      </c>
      <c r="N11" s="3" t="s">
        <v>182</v>
      </c>
      <c r="O11" s="3" t="s">
        <v>41</v>
      </c>
      <c r="P11" s="3" t="s">
        <v>183</v>
      </c>
      <c r="Q11" s="3" t="s">
        <v>51</v>
      </c>
      <c r="R11" s="3" t="s">
        <v>41</v>
      </c>
      <c r="S11" s="3" t="s">
        <v>184</v>
      </c>
      <c r="T11" s="3" t="s">
        <v>185</v>
      </c>
      <c r="U11" s="3" t="s">
        <v>157</v>
      </c>
      <c r="V11" s="3" t="s">
        <v>186</v>
      </c>
      <c r="W11" s="3" t="s">
        <v>200</v>
      </c>
      <c r="X11" s="3" t="s">
        <v>188</v>
      </c>
      <c r="Y11" s="3" t="s">
        <v>41</v>
      </c>
      <c r="Z11" s="3" t="s">
        <v>47</v>
      </c>
      <c r="AA11" s="3" t="s">
        <v>86</v>
      </c>
      <c r="AB11" s="3" t="s">
        <v>87</v>
      </c>
      <c r="AC11" s="3" t="s">
        <v>120</v>
      </c>
      <c r="AD11" s="3" t="s">
        <v>40</v>
      </c>
      <c r="AE11" s="3" t="s">
        <v>41</v>
      </c>
      <c r="AF11" s="3" t="s">
        <v>189</v>
      </c>
    </row>
    <row r="12" spans="1:32" ht="12.75" x14ac:dyDescent="0.2">
      <c r="A12" s="2">
        <v>44424.861245358799</v>
      </c>
      <c r="B12" s="3" t="s">
        <v>190</v>
      </c>
      <c r="C12" s="3" t="s">
        <v>31</v>
      </c>
      <c r="D12" s="3" t="s">
        <v>191</v>
      </c>
      <c r="E12" s="3" t="s">
        <v>33</v>
      </c>
      <c r="F12" s="3" t="s">
        <v>34</v>
      </c>
      <c r="G12" s="3" t="s">
        <v>192</v>
      </c>
      <c r="H12" s="3" t="s">
        <v>36</v>
      </c>
      <c r="I12" s="3" t="s">
        <v>193</v>
      </c>
      <c r="J12" s="3" t="s">
        <v>194</v>
      </c>
      <c r="K12" s="3" t="s">
        <v>195</v>
      </c>
      <c r="L12" s="3" t="s">
        <v>40</v>
      </c>
      <c r="M12" s="3" t="s">
        <v>51</v>
      </c>
      <c r="N12" s="3" t="s">
        <v>36</v>
      </c>
      <c r="O12" s="3" t="s">
        <v>41</v>
      </c>
      <c r="P12" s="3" t="s">
        <v>196</v>
      </c>
      <c r="Q12" s="3" t="s">
        <v>51</v>
      </c>
      <c r="R12" s="3" t="s">
        <v>41</v>
      </c>
      <c r="S12" s="3" t="s">
        <v>197</v>
      </c>
      <c r="T12" s="3" t="s">
        <v>198</v>
      </c>
      <c r="U12" s="3" t="s">
        <v>157</v>
      </c>
      <c r="V12" s="3" t="s">
        <v>199</v>
      </c>
      <c r="W12" s="3" t="s">
        <v>212</v>
      </c>
      <c r="X12" s="3" t="s">
        <v>201</v>
      </c>
      <c r="Y12" s="3" t="s">
        <v>41</v>
      </c>
      <c r="Z12" s="3" t="s">
        <v>119</v>
      </c>
      <c r="AA12" s="3" t="s">
        <v>48</v>
      </c>
      <c r="AB12" s="3" t="s">
        <v>49</v>
      </c>
      <c r="AC12" s="3" t="s">
        <v>69</v>
      </c>
      <c r="AD12" s="3" t="s">
        <v>40</v>
      </c>
      <c r="AE12" s="3" t="s">
        <v>51</v>
      </c>
      <c r="AF12" s="3" t="s">
        <v>202</v>
      </c>
    </row>
    <row r="13" spans="1:32" ht="12.75" x14ac:dyDescent="0.2">
      <c r="A13" s="2">
        <v>44424.89573585648</v>
      </c>
      <c r="B13" s="3" t="s">
        <v>203</v>
      </c>
      <c r="C13" s="3" t="s">
        <v>31</v>
      </c>
      <c r="D13" s="3" t="s">
        <v>204</v>
      </c>
      <c r="E13" s="3" t="s">
        <v>106</v>
      </c>
      <c r="F13" s="3" t="s">
        <v>34</v>
      </c>
      <c r="G13" s="3" t="s">
        <v>35</v>
      </c>
      <c r="H13" s="3" t="s">
        <v>143</v>
      </c>
      <c r="I13" s="3" t="s">
        <v>205</v>
      </c>
      <c r="J13" s="3" t="s">
        <v>206</v>
      </c>
      <c r="K13" s="3" t="s">
        <v>207</v>
      </c>
      <c r="L13" s="3" t="s">
        <v>40</v>
      </c>
      <c r="M13" s="3" t="s">
        <v>41</v>
      </c>
      <c r="N13" s="3" t="s">
        <v>60</v>
      </c>
      <c r="O13" s="3" t="s">
        <v>41</v>
      </c>
      <c r="P13" s="3" t="s">
        <v>208</v>
      </c>
      <c r="Q13" s="3" t="s">
        <v>51</v>
      </c>
      <c r="R13" s="3" t="s">
        <v>41</v>
      </c>
      <c r="S13" s="3" t="s">
        <v>209</v>
      </c>
      <c r="T13" s="3" t="s">
        <v>210</v>
      </c>
      <c r="U13" s="3" t="s">
        <v>45</v>
      </c>
      <c r="V13" s="3" t="s">
        <v>211</v>
      </c>
      <c r="W13" s="3" t="s">
        <v>225</v>
      </c>
      <c r="X13" s="3" t="s">
        <v>143</v>
      </c>
      <c r="Y13" s="3" t="s">
        <v>41</v>
      </c>
      <c r="Z13" s="3" t="s">
        <v>119</v>
      </c>
      <c r="AA13" s="3" t="s">
        <v>67</v>
      </c>
      <c r="AB13" s="3" t="s">
        <v>87</v>
      </c>
      <c r="AC13" s="3" t="s">
        <v>50</v>
      </c>
      <c r="AD13" s="3" t="s">
        <v>40</v>
      </c>
      <c r="AE13" s="3" t="s">
        <v>40</v>
      </c>
      <c r="AF13" s="3" t="s">
        <v>213</v>
      </c>
    </row>
    <row r="14" spans="1:32" ht="12.75" x14ac:dyDescent="0.2">
      <c r="A14" s="2">
        <v>44425.336422106484</v>
      </c>
      <c r="B14" s="3" t="s">
        <v>214</v>
      </c>
      <c r="C14" s="3" t="s">
        <v>31</v>
      </c>
      <c r="D14" s="3" t="s">
        <v>215</v>
      </c>
      <c r="E14" s="3" t="s">
        <v>33</v>
      </c>
      <c r="F14" s="3" t="s">
        <v>216</v>
      </c>
      <c r="G14" s="3" t="s">
        <v>217</v>
      </c>
      <c r="H14" s="3" t="s">
        <v>60</v>
      </c>
      <c r="I14" s="3" t="s">
        <v>218</v>
      </c>
      <c r="J14" s="3" t="s">
        <v>219</v>
      </c>
      <c r="K14" s="3" t="s">
        <v>220</v>
      </c>
      <c r="L14" s="3" t="s">
        <v>40</v>
      </c>
      <c r="M14" s="3" t="s">
        <v>41</v>
      </c>
      <c r="N14" s="3" t="s">
        <v>221</v>
      </c>
      <c r="O14" s="3" t="s">
        <v>41</v>
      </c>
      <c r="P14" s="3" t="s">
        <v>222</v>
      </c>
      <c r="Q14" s="3" t="s">
        <v>41</v>
      </c>
      <c r="R14" s="3" t="s">
        <v>41</v>
      </c>
      <c r="S14" s="3" t="s">
        <v>223</v>
      </c>
      <c r="T14" s="3" t="s">
        <v>146</v>
      </c>
      <c r="U14" s="3" t="s">
        <v>45</v>
      </c>
      <c r="V14" s="3" t="s">
        <v>224</v>
      </c>
      <c r="W14" s="3" t="s">
        <v>238</v>
      </c>
      <c r="X14" s="3" t="s">
        <v>60</v>
      </c>
      <c r="Y14" s="3" t="s">
        <v>51</v>
      </c>
      <c r="Z14" s="3" t="s">
        <v>119</v>
      </c>
      <c r="AA14" s="3" t="s">
        <v>86</v>
      </c>
      <c r="AB14" s="3" t="s">
        <v>87</v>
      </c>
      <c r="AC14" s="3" t="s">
        <v>120</v>
      </c>
      <c r="AD14" s="3" t="s">
        <v>40</v>
      </c>
      <c r="AE14" s="3" t="s">
        <v>51</v>
      </c>
      <c r="AF14" s="3" t="s">
        <v>45</v>
      </c>
    </row>
    <row r="15" spans="1:32" ht="12.75" x14ac:dyDescent="0.2">
      <c r="A15" s="2">
        <v>44425.394222222225</v>
      </c>
      <c r="B15" s="3" t="s">
        <v>226</v>
      </c>
      <c r="C15" s="3" t="s">
        <v>31</v>
      </c>
      <c r="D15" s="3" t="s">
        <v>227</v>
      </c>
      <c r="E15" s="3" t="s">
        <v>33</v>
      </c>
      <c r="F15" s="3" t="s">
        <v>228</v>
      </c>
      <c r="G15" s="3" t="s">
        <v>229</v>
      </c>
      <c r="H15" s="3" t="s">
        <v>230</v>
      </c>
      <c r="I15" s="3" t="s">
        <v>231</v>
      </c>
      <c r="J15" s="3" t="s">
        <v>232</v>
      </c>
      <c r="K15" s="3" t="s">
        <v>233</v>
      </c>
      <c r="L15" s="3" t="s">
        <v>40</v>
      </c>
      <c r="M15" s="3" t="s">
        <v>51</v>
      </c>
      <c r="N15" s="3" t="s">
        <v>234</v>
      </c>
      <c r="O15" s="3" t="s">
        <v>41</v>
      </c>
      <c r="P15" s="3" t="s">
        <v>235</v>
      </c>
      <c r="Q15" s="3" t="s">
        <v>41</v>
      </c>
      <c r="R15" s="3" t="s">
        <v>41</v>
      </c>
      <c r="S15" s="3" t="s">
        <v>236</v>
      </c>
      <c r="T15" s="3" t="s">
        <v>237</v>
      </c>
      <c r="U15" s="3" t="s">
        <v>45</v>
      </c>
      <c r="V15" s="3" t="s">
        <v>233</v>
      </c>
      <c r="W15" s="3" t="s">
        <v>257</v>
      </c>
      <c r="X15" s="3" t="s">
        <v>239</v>
      </c>
      <c r="Y15" s="3" t="s">
        <v>51</v>
      </c>
      <c r="Z15" s="3" t="s">
        <v>47</v>
      </c>
      <c r="AA15" s="3" t="s">
        <v>86</v>
      </c>
      <c r="AB15" s="3" t="s">
        <v>87</v>
      </c>
      <c r="AC15" s="3" t="s">
        <v>50</v>
      </c>
      <c r="AD15" s="3" t="s">
        <v>40</v>
      </c>
      <c r="AE15" s="3" t="s">
        <v>41</v>
      </c>
      <c r="AF15" s="3" t="s">
        <v>240</v>
      </c>
    </row>
    <row r="16" spans="1:32" ht="12.75" x14ac:dyDescent="0.2">
      <c r="A16" s="2">
        <v>44432.63674898148</v>
      </c>
      <c r="B16" s="3" t="s">
        <v>241</v>
      </c>
      <c r="C16" s="3" t="s">
        <v>242</v>
      </c>
      <c r="D16" s="3" t="s">
        <v>243</v>
      </c>
      <c r="E16" s="3" t="s">
        <v>33</v>
      </c>
      <c r="F16" s="3" t="s">
        <v>244</v>
      </c>
      <c r="G16" s="3" t="s">
        <v>245</v>
      </c>
      <c r="H16" s="3" t="s">
        <v>246</v>
      </c>
      <c r="I16" s="3" t="s">
        <v>247</v>
      </c>
      <c r="J16" s="3" t="s">
        <v>248</v>
      </c>
      <c r="K16" s="3" t="s">
        <v>249</v>
      </c>
      <c r="L16" s="3" t="s">
        <v>40</v>
      </c>
      <c r="M16" s="3" t="s">
        <v>250</v>
      </c>
      <c r="N16" s="3" t="s">
        <v>251</v>
      </c>
      <c r="O16" s="3" t="s">
        <v>252</v>
      </c>
      <c r="P16" s="3" t="s">
        <v>253</v>
      </c>
      <c r="Q16" s="3" t="s">
        <v>51</v>
      </c>
      <c r="R16" s="3" t="s">
        <v>41</v>
      </c>
      <c r="S16" s="3" t="s">
        <v>254</v>
      </c>
      <c r="T16" s="3" t="s">
        <v>255</v>
      </c>
      <c r="U16" s="3" t="s">
        <v>45</v>
      </c>
      <c r="V16" s="3" t="s">
        <v>256</v>
      </c>
      <c r="W16" s="3" t="s">
        <v>257</v>
      </c>
      <c r="X16" s="3" t="s">
        <v>258</v>
      </c>
      <c r="Y16" s="3" t="s">
        <v>51</v>
      </c>
      <c r="Z16" s="3" t="s">
        <v>119</v>
      </c>
      <c r="AA16" s="3" t="s">
        <v>86</v>
      </c>
      <c r="AB16" s="3" t="s">
        <v>87</v>
      </c>
      <c r="AC16" s="3" t="s">
        <v>50</v>
      </c>
      <c r="AD16" s="3" t="s">
        <v>41</v>
      </c>
      <c r="AE16" s="3" t="s">
        <v>41</v>
      </c>
      <c r="AF16" s="3" t="s">
        <v>259</v>
      </c>
    </row>
    <row r="19" spans="4:31" ht="63.75" x14ac:dyDescent="0.2">
      <c r="E19" s="4" t="s">
        <v>260</v>
      </c>
      <c r="I19" s="3" t="s">
        <v>261</v>
      </c>
      <c r="L19" s="5" t="s">
        <v>262</v>
      </c>
      <c r="M19" s="5" t="s">
        <v>263</v>
      </c>
      <c r="O19" s="5" t="s">
        <v>264</v>
      </c>
      <c r="Q19" s="5" t="s">
        <v>265</v>
      </c>
      <c r="R19" s="5" t="s">
        <v>266</v>
      </c>
      <c r="S19" s="3" t="s">
        <v>282</v>
      </c>
      <c r="T19" s="6">
        <f>11/15</f>
        <v>0.73333333333333328</v>
      </c>
      <c r="U19" s="5" t="s">
        <v>267</v>
      </c>
      <c r="Y19" s="5" t="s">
        <v>268</v>
      </c>
      <c r="Z19" s="5" t="s">
        <v>269</v>
      </c>
      <c r="AB19" s="5" t="s">
        <v>270</v>
      </c>
      <c r="AD19" s="5" t="s">
        <v>271</v>
      </c>
      <c r="AE19" s="5" t="s">
        <v>272</v>
      </c>
    </row>
    <row r="20" spans="4:31" ht="15.75" customHeight="1" x14ac:dyDescent="0.2">
      <c r="D20" s="6">
        <f>9/15</f>
        <v>0.6</v>
      </c>
      <c r="E20" t="s">
        <v>273</v>
      </c>
      <c r="S20" s="3" t="s">
        <v>285</v>
      </c>
      <c r="T20" s="6">
        <f>3/15</f>
        <v>0.2</v>
      </c>
      <c r="AA20" s="6">
        <f>10/15</f>
        <v>0.66666666666666663</v>
      </c>
      <c r="AB20" s="3" t="s">
        <v>291</v>
      </c>
    </row>
    <row r="21" spans="4:31" ht="15.75" customHeight="1" x14ac:dyDescent="0.2">
      <c r="D21" s="6">
        <f>3/15</f>
        <v>0.2</v>
      </c>
      <c r="E21" t="s">
        <v>274</v>
      </c>
      <c r="S21" s="3" t="s">
        <v>284</v>
      </c>
      <c r="T21" s="6">
        <f>1/15</f>
        <v>6.6666666666666666E-2</v>
      </c>
      <c r="Y21" s="6">
        <f>8/15</f>
        <v>0.53333333333333333</v>
      </c>
      <c r="Z21" t="s">
        <v>286</v>
      </c>
      <c r="AA21" s="6">
        <f>4/15</f>
        <v>0.26666666666666666</v>
      </c>
      <c r="AB21" s="3" t="s">
        <v>289</v>
      </c>
    </row>
    <row r="22" spans="4:31" ht="15.75" customHeight="1" x14ac:dyDescent="0.2">
      <c r="D22" s="6">
        <f>1/15</f>
        <v>6.6666666666666666E-2</v>
      </c>
      <c r="E22" t="s">
        <v>276</v>
      </c>
      <c r="Y22" s="6">
        <f>6/15</f>
        <v>0.4</v>
      </c>
      <c r="Z22" t="s">
        <v>287</v>
      </c>
      <c r="AA22" s="6">
        <f>1/15</f>
        <v>6.6666666666666666E-2</v>
      </c>
      <c r="AB22" s="3" t="s">
        <v>290</v>
      </c>
    </row>
    <row r="23" spans="4:31" ht="15.75" customHeight="1" x14ac:dyDescent="0.2">
      <c r="D23" s="6">
        <f>1/15</f>
        <v>6.6666666666666666E-2</v>
      </c>
      <c r="E23" t="s">
        <v>275</v>
      </c>
      <c r="Y23" s="6">
        <f>1/15</f>
        <v>6.6666666666666666E-2</v>
      </c>
      <c r="Z23" t="s">
        <v>288</v>
      </c>
    </row>
    <row r="25" spans="4:31" ht="15.75" customHeight="1" x14ac:dyDescent="0.2">
      <c r="M25" t="s">
        <v>277</v>
      </c>
      <c r="N25" t="s">
        <v>278</v>
      </c>
    </row>
    <row r="26" spans="4:31" ht="15.75" customHeight="1" x14ac:dyDescent="0.2">
      <c r="M26" s="6">
        <f>1/15</f>
        <v>6.6666666666666666E-2</v>
      </c>
      <c r="N26" s="6">
        <f>14/15</f>
        <v>0.93333333333333335</v>
      </c>
      <c r="O26" s="7" t="s">
        <v>279</v>
      </c>
    </row>
    <row r="27" spans="4:31" ht="15.75" customHeight="1" x14ac:dyDescent="0.2">
      <c r="M27" s="6">
        <f>8/15</f>
        <v>0.53333333333333333</v>
      </c>
      <c r="N27" s="6">
        <f>7/15</f>
        <v>0.46666666666666667</v>
      </c>
      <c r="O27" s="1" t="s">
        <v>280</v>
      </c>
    </row>
    <row r="28" spans="4:31" ht="15.75" customHeight="1" x14ac:dyDescent="0.2">
      <c r="M28" s="6">
        <f>3/15</f>
        <v>0.2</v>
      </c>
      <c r="N28" s="6">
        <f>12/15</f>
        <v>0.8</v>
      </c>
      <c r="O28" s="1" t="s">
        <v>281</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modified xsi:type="dcterms:W3CDTF">2021-10-27T05:46:32Z</dcterms:modified>
</cp:coreProperties>
</file>