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9285" activeTab="3"/>
  </bookViews>
  <sheets>
    <sheet name="Keberhasilan Perslngan" sheetId="10" r:id="rId1"/>
    <sheet name="Kuantitatif Single Cros" sheetId="4" r:id="rId2"/>
    <sheet name="Kuantitatif Resiproc" sheetId="11" r:id="rId3"/>
    <sheet name="Sifat Ciri" sheetId="2" r:id="rId4"/>
  </sheets>
  <calcPr calcId="144525"/>
</workbook>
</file>

<file path=xl/calcChain.xml><?xml version="1.0" encoding="utf-8"?>
<calcChain xmlns="http://schemas.openxmlformats.org/spreadsheetml/2006/main">
  <c r="N20" i="4" l="1"/>
  <c r="O20" i="4"/>
  <c r="G9" i="10"/>
  <c r="G10" i="10"/>
  <c r="G11" i="10"/>
  <c r="G12" i="10"/>
  <c r="G13" i="10"/>
  <c r="G14" i="10"/>
  <c r="H14" i="10"/>
  <c r="I14" i="10"/>
  <c r="G15" i="10"/>
  <c r="A232" i="11" l="1"/>
  <c r="A220" i="11"/>
  <c r="A208" i="11"/>
  <c r="A196" i="11"/>
  <c r="A183" i="11"/>
  <c r="A171" i="11"/>
  <c r="A159" i="11"/>
  <c r="A147" i="11"/>
  <c r="A135" i="11"/>
  <c r="A123" i="11"/>
  <c r="A111" i="11"/>
  <c r="A98" i="11"/>
  <c r="A86" i="11"/>
  <c r="A73" i="11"/>
  <c r="A61" i="11"/>
  <c r="A49" i="11"/>
  <c r="A37" i="11"/>
  <c r="A25" i="11"/>
  <c r="J20" i="11"/>
  <c r="I20" i="11"/>
  <c r="H20" i="11"/>
  <c r="G20" i="11"/>
  <c r="F20" i="11"/>
  <c r="E20" i="11"/>
  <c r="D20" i="11"/>
  <c r="C20" i="11"/>
  <c r="B20" i="11"/>
  <c r="I54" i="10" l="1"/>
  <c r="H54" i="10"/>
  <c r="C54" i="10"/>
  <c r="G54" i="10" s="1"/>
  <c r="I53" i="10"/>
  <c r="H53" i="10"/>
  <c r="G53" i="10"/>
  <c r="I52" i="10"/>
  <c r="H52" i="10"/>
  <c r="G52" i="10"/>
  <c r="I51" i="10"/>
  <c r="H51" i="10"/>
  <c r="G51" i="10"/>
  <c r="F29" i="10"/>
  <c r="E29" i="10"/>
  <c r="D29" i="10"/>
  <c r="C29" i="10"/>
  <c r="I28" i="10"/>
  <c r="H28" i="10"/>
  <c r="G28" i="10"/>
  <c r="I27" i="10"/>
  <c r="H27" i="10"/>
  <c r="G27" i="10"/>
  <c r="I26" i="10"/>
  <c r="H26" i="10"/>
  <c r="G26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G18" i="10"/>
  <c r="I17" i="10"/>
  <c r="H17" i="10"/>
  <c r="G17" i="10"/>
  <c r="I16" i="10"/>
  <c r="H16" i="10"/>
  <c r="G16" i="10"/>
  <c r="G8" i="10"/>
  <c r="H7" i="10"/>
  <c r="G7" i="10"/>
  <c r="I29" i="10" l="1"/>
  <c r="H29" i="10"/>
  <c r="G29" i="10"/>
  <c r="B131" i="4" l="1"/>
  <c r="B255" i="4"/>
  <c r="B242" i="4"/>
  <c r="B229" i="4"/>
  <c r="B216" i="4"/>
  <c r="B204" i="4"/>
  <c r="B192" i="4"/>
  <c r="B180" i="4"/>
  <c r="B168" i="4"/>
  <c r="B156" i="4"/>
  <c r="B144" i="4"/>
  <c r="B119" i="4"/>
  <c r="B106" i="4"/>
  <c r="B94" i="4"/>
  <c r="B81" i="4"/>
  <c r="B68" i="4"/>
  <c r="B56" i="4"/>
  <c r="B44" i="4"/>
  <c r="E22" i="4" l="1"/>
  <c r="M20" i="4"/>
  <c r="L20" i="4"/>
  <c r="K20" i="4"/>
  <c r="J20" i="4"/>
  <c r="I20" i="4"/>
  <c r="H20" i="4"/>
  <c r="G20" i="4"/>
  <c r="F20" i="4"/>
  <c r="E20" i="4"/>
  <c r="D20" i="4"/>
</calcChain>
</file>

<file path=xl/sharedStrings.xml><?xml version="1.0" encoding="utf-8"?>
<sst xmlns="http://schemas.openxmlformats.org/spreadsheetml/2006/main" count="851" uniqueCount="243">
  <si>
    <t>Karakter</t>
  </si>
  <si>
    <t>Galur F1 Bau' x Inpari 4</t>
  </si>
  <si>
    <t>Bau'</t>
  </si>
  <si>
    <t>Inpari 4</t>
  </si>
  <si>
    <t>B1 (murni)</t>
  </si>
  <si>
    <t>B2 (murni)</t>
  </si>
  <si>
    <t>B5</t>
  </si>
  <si>
    <t>B6</t>
  </si>
  <si>
    <t>B7</t>
  </si>
  <si>
    <t>B8</t>
  </si>
  <si>
    <t>B9</t>
  </si>
  <si>
    <t>B10</t>
  </si>
  <si>
    <t>warna Batang</t>
  </si>
  <si>
    <t>Warna kaki Batang</t>
  </si>
  <si>
    <t>Jumlah Nodus</t>
  </si>
  <si>
    <t>Posisi Daun</t>
  </si>
  <si>
    <t>Posisi Daun Bendera</t>
  </si>
  <si>
    <t>Kerontokan Gabah</t>
  </si>
  <si>
    <t>Warna Beras</t>
  </si>
  <si>
    <t>ket</t>
  </si>
  <si>
    <t>Tinggi Tanaman (cm)</t>
  </si>
  <si>
    <t>Jumlah Anakan Produktif</t>
  </si>
  <si>
    <t>Umur Berbunga (HST)</t>
  </si>
  <si>
    <t>Keharuman pd wkt berbunga (%)</t>
  </si>
  <si>
    <t>Umur Panen (HST)</t>
  </si>
  <si>
    <t>Panjang Malai (Cm)</t>
  </si>
  <si>
    <t>Jumlah gabah/malai</t>
  </si>
  <si>
    <t>Jumlah gabah bernas/malai</t>
  </si>
  <si>
    <t>Berat gabah 1000 butir (g)</t>
  </si>
  <si>
    <t>Daun terpanjang (cm)</t>
  </si>
  <si>
    <t>Panjang daun bendera (cm)</t>
  </si>
  <si>
    <t>Panjang lidah daun (mm)</t>
  </si>
  <si>
    <t>Indeks Stomata</t>
  </si>
  <si>
    <t>jumlah gabah bernas/rumpun</t>
  </si>
  <si>
    <t>Bobot gabah bernas/malai (g)</t>
  </si>
  <si>
    <t>bobot gabah bernas/rumpun (g)</t>
  </si>
  <si>
    <t>bobot 1 biji</t>
  </si>
  <si>
    <t>Data Karakter F1 Bau' x Inpari 4, Pare Bau' (jantan), dan Padi Tipe Baru Inpari 4 (betina)</t>
  </si>
  <si>
    <t>No.</t>
  </si>
  <si>
    <t>sampel galur F1 Bau' x Inpari 4</t>
  </si>
  <si>
    <t>Tetua</t>
  </si>
  <si>
    <t>Rata2 Tetua</t>
  </si>
  <si>
    <t>Rata2 F1</t>
  </si>
  <si>
    <t>Ragam tetua</t>
  </si>
  <si>
    <t>Ragam F1</t>
  </si>
  <si>
    <t>Ragam Gab</t>
  </si>
  <si>
    <t>t hit</t>
  </si>
  <si>
    <t>Heterosis</t>
  </si>
  <si>
    <t>Heterobeltiosis</t>
  </si>
  <si>
    <t xml:space="preserve">B3 </t>
  </si>
  <si>
    <t xml:space="preserve">B4 </t>
  </si>
  <si>
    <t>B 11</t>
  </si>
  <si>
    <t>Panjang ekor gabah (cm)</t>
  </si>
  <si>
    <t>KETERANGAN:</t>
  </si>
  <si>
    <t xml:space="preserve"> B3-B11 dapat disimpulkan bukan murni hasil persilangan karen mengikuti karakter dan sifat tetua betina inpari 4</t>
  </si>
  <si>
    <t>karakter kualitatif Inpari 4 berbeda dengan deskripsi varietas karena ditanam di daerah yg tidak sesuai syarat tumbuhnya.</t>
  </si>
  <si>
    <t>Tercium aroma harum pada saat muncul malai pada B1 dan B2</t>
  </si>
  <si>
    <r>
      <rPr>
        <b/>
        <sz val="11"/>
        <color theme="1"/>
        <rFont val="Calibri"/>
        <family val="2"/>
        <scheme val="minor"/>
      </rPr>
      <t>panjang ekor B1 dan B2</t>
    </r>
    <r>
      <rPr>
        <sz val="11"/>
        <color theme="1"/>
        <rFont val="Calibri"/>
        <family val="2"/>
        <charset val="1"/>
        <scheme val="minor"/>
      </rPr>
      <t xml:space="preserve">: 0 =  tidak ada, 0.1-4 dan5= panjang ekor gabah beragam mulai dari 0.1 cm - 4dan 5 cm (75% memiliki ekor/malai) </t>
    </r>
  </si>
  <si>
    <t>(75% berasal dari pengamatan 100 biji/ malai f1 B1 dan B2 rata-rata 75 berekor dan 25 tidak berekor)</t>
  </si>
  <si>
    <t xml:space="preserve">pada B3-B11 memiliki ekor sangat sedkit karena merupakan tetua betina yitu inpari 4  jadi =0 </t>
  </si>
  <si>
    <r>
      <rPr>
        <b/>
        <sz val="11"/>
        <color theme="1"/>
        <rFont val="Calibri"/>
        <family val="2"/>
        <scheme val="minor"/>
      </rPr>
      <t>panjang ekor Tetua janta Bau</t>
    </r>
    <r>
      <rPr>
        <sz val="11"/>
        <color theme="1"/>
        <rFont val="Calibri"/>
        <family val="2"/>
        <charset val="1"/>
        <scheme val="minor"/>
      </rPr>
      <t>=3-6 cm semua gabah memiliki ekor/malai</t>
    </r>
  </si>
  <si>
    <r>
      <rPr>
        <b/>
        <sz val="11"/>
        <color theme="1"/>
        <rFont val="Calibri"/>
        <family val="2"/>
        <scheme val="minor"/>
      </rPr>
      <t>panjang ekor inpari 4</t>
    </r>
    <r>
      <rPr>
        <sz val="11"/>
        <color theme="1"/>
        <rFont val="Calibri"/>
        <family val="2"/>
        <charset val="1"/>
        <scheme val="minor"/>
      </rPr>
      <t>= 0</t>
    </r>
  </si>
  <si>
    <r>
      <rPr>
        <b/>
        <sz val="11"/>
        <color theme="1"/>
        <rFont val="Calibri"/>
        <family val="2"/>
        <scheme val="minor"/>
      </rPr>
      <t>jumlah gabah bernas/rumpun</t>
    </r>
    <r>
      <rPr>
        <sz val="11"/>
        <color theme="1"/>
        <rFont val="Calibri"/>
        <family val="2"/>
        <charset val="1"/>
        <scheme val="minor"/>
      </rPr>
      <t>=(jumlah gabah/malai)/(jumlah anakan produtif)</t>
    </r>
  </si>
  <si>
    <r>
      <rPr>
        <b/>
        <sz val="11"/>
        <color theme="1"/>
        <rFont val="Calibri"/>
        <family val="2"/>
        <scheme val="minor"/>
      </rPr>
      <t>bobot gabah bernas/rumpun</t>
    </r>
    <r>
      <rPr>
        <sz val="11"/>
        <color theme="1"/>
        <rFont val="Calibri"/>
        <family val="2"/>
        <charset val="1"/>
        <scheme val="minor"/>
      </rPr>
      <t>= (bobot gabah berns/malai)/(jumlah anakan produktif)</t>
    </r>
  </si>
  <si>
    <t>indeks stomata= B1=</t>
  </si>
  <si>
    <t>ukuran potpngan daun=</t>
  </si>
  <si>
    <t>0,5 cm</t>
  </si>
  <si>
    <t>perbesaran lensa miscoroscop=</t>
  </si>
  <si>
    <t>5/0.15</t>
  </si>
  <si>
    <t>jumlah stomata=</t>
  </si>
  <si>
    <t>indeks=</t>
  </si>
  <si>
    <t>15/0.5=30</t>
  </si>
  <si>
    <t>gabah per malai masih banyak yang hampa kemungkinan dipengaruhi oleh genetik karena gen yang belum stabil dan dimungkinkan jg faktor lingkungan karena tanaman berada pada lingkungan yang kurang cahaya langsung</t>
  </si>
  <si>
    <t>Hijau</t>
  </si>
  <si>
    <t>Putih</t>
  </si>
  <si>
    <t>Warna Daun</t>
  </si>
  <si>
    <t>umur panen</t>
  </si>
  <si>
    <t>F-Test Two-Sample for Variances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</si>
  <si>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</si>
  <si>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</si>
  <si>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</si>
  <si>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</si>
  <si>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</si>
  <si>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</si>
  <si>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</si>
  <si>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F1</t>
  </si>
  <si>
    <t>0=kasar
1= sangat kasar</t>
  </si>
  <si>
    <t>Permukaan
 Atas Daun</t>
  </si>
  <si>
    <t>Posisi Daun
 Bendera</t>
  </si>
  <si>
    <t xml:space="preserve">
Bentuk Gabah</t>
  </si>
  <si>
    <t xml:space="preserve">Bobot gabah 
bernas/malai </t>
  </si>
  <si>
    <t>Inpari
 4</t>
  </si>
  <si>
    <t>l</t>
  </si>
  <si>
    <t>lebih kecil dri 0.05 berbeda dengan tetua, dan lebih dri 0.01 berbeda sgat nyata</t>
  </si>
  <si>
    <t>Tinggi Tanaman</t>
  </si>
  <si>
    <t>karakter</t>
  </si>
  <si>
    <t>analisis karakter</t>
  </si>
  <si>
    <t>Umur Berbunga</t>
  </si>
  <si>
    <t>iiii</t>
  </si>
  <si>
    <t>Analisis</t>
  </si>
  <si>
    <t>Umur Panen</t>
  </si>
  <si>
    <t>Analisis Data</t>
  </si>
  <si>
    <t xml:space="preserve">Berat gabah 1000 butir </t>
  </si>
  <si>
    <t>i</t>
  </si>
  <si>
    <t xml:space="preserve">Panjang daun bendera </t>
  </si>
  <si>
    <t xml:space="preserve">Panjang ekor gabah </t>
  </si>
  <si>
    <t>tinggi tanaman</t>
  </si>
  <si>
    <t>F1 resiprok</t>
  </si>
  <si>
    <t>F1  resiprok</t>
  </si>
  <si>
    <t>jumlah anakan</t>
  </si>
  <si>
    <t>umur berbunga</t>
  </si>
  <si>
    <t>F1 resprok</t>
  </si>
  <si>
    <t>keharuman pada 
waktu berbunga</t>
  </si>
  <si>
    <t>panjang malai</t>
  </si>
  <si>
    <t>analisis</t>
  </si>
  <si>
    <t>Jumlah  bernas
 gabah/malai</t>
  </si>
  <si>
    <t xml:space="preserve">analisis </t>
  </si>
  <si>
    <t>daun terpanjang</t>
  </si>
  <si>
    <t>panjang lidah daun</t>
  </si>
  <si>
    <t>jumlah nodus</t>
  </si>
  <si>
    <t>indeks stomta</t>
  </si>
  <si>
    <t xml:space="preserve">jumlah gabah 
bernas/rumpun </t>
  </si>
  <si>
    <t>jumlah  gabah 
bernas/rumpun</t>
  </si>
  <si>
    <t xml:space="preserve">bobot gabah 
bernas/malai </t>
  </si>
  <si>
    <t>f1</t>
  </si>
  <si>
    <t>bobot 1  biji</t>
  </si>
  <si>
    <t xml:space="preserve">Bau' </t>
  </si>
  <si>
    <t>ii</t>
  </si>
  <si>
    <t>0=kuning, 1=kuning kecoklatan, 2=kuning dan kuning kecoklatan</t>
  </si>
  <si>
    <t>Ekor Pada
Ujung Gabah</t>
  </si>
  <si>
    <t>B1</t>
  </si>
  <si>
    <t>B2</t>
  </si>
  <si>
    <t>RB1</t>
  </si>
  <si>
    <t>RB2</t>
  </si>
  <si>
    <t>RB3</t>
  </si>
  <si>
    <t>RB4</t>
  </si>
  <si>
    <t>RB5</t>
  </si>
  <si>
    <t>Warna
 kaki Batang</t>
  </si>
  <si>
    <t>Posisi 
Daun</t>
  </si>
  <si>
    <t>Bentuk
 Tanaman</t>
  </si>
  <si>
    <t>Kerontokan
 Gabah</t>
  </si>
  <si>
    <t>Warna 
Daun</t>
  </si>
  <si>
    <t xml:space="preserve">
Batang</t>
  </si>
  <si>
    <t>Galur/Tetua</t>
  </si>
  <si>
    <t>Posisi Daun bendera</t>
  </si>
  <si>
    <t>Ekor/bulu Gabah</t>
  </si>
  <si>
    <t>Gabah</t>
  </si>
  <si>
    <t>Beras</t>
  </si>
  <si>
    <t>Daun</t>
  </si>
  <si>
    <t>Tegak</t>
  </si>
  <si>
    <t>PARE BAU</t>
  </si>
  <si>
    <t>INPARI 4</t>
  </si>
  <si>
    <t>Cere</t>
  </si>
  <si>
    <t xml:space="preserve">Hijau </t>
  </si>
  <si>
    <t>Sedang</t>
  </si>
  <si>
    <t>A. Bulat</t>
  </si>
  <si>
    <t>A.Ramping</t>
  </si>
  <si>
    <t>Bulat</t>
  </si>
  <si>
    <t>Ramping</t>
  </si>
  <si>
    <t>Panjang</t>
  </si>
  <si>
    <t>Tidak Ada</t>
  </si>
  <si>
    <t>Mudah</t>
  </si>
  <si>
    <t>Sulit</t>
  </si>
  <si>
    <t>A. Tegak</t>
  </si>
  <si>
    <t>Miring</t>
  </si>
  <si>
    <t>Kuning</t>
  </si>
  <si>
    <t>H.Kekuningan</t>
  </si>
  <si>
    <t>H. Tua</t>
  </si>
  <si>
    <t>H.Tua</t>
  </si>
  <si>
    <t>P. Kehijauan</t>
  </si>
  <si>
    <t xml:space="preserve">Kuning </t>
  </si>
  <si>
    <t xml:space="preserve">warna 
</t>
  </si>
  <si>
    <t>Kaki Batang</t>
  </si>
  <si>
    <t>Bentuk 
tanaman</t>
  </si>
  <si>
    <t>data kualitatif resiprok bau x inpari 4</t>
  </si>
  <si>
    <t>sampel galur F1 resiprok Bau' x Inpari 4</t>
  </si>
  <si>
    <t>B3 (murni)</t>
  </si>
  <si>
    <t>B4 (murni)</t>
  </si>
  <si>
    <t>B5 (murni)</t>
  </si>
  <si>
    <t xml:space="preserve"> Malai</t>
  </si>
  <si>
    <t xml:space="preserve">jumlah buga </t>
  </si>
  <si>
    <t>jumlah gabah</t>
  </si>
  <si>
    <t>Jumlah gabah</t>
  </si>
  <si>
    <t>% Keberhasilan persilangan</t>
  </si>
  <si>
    <t>% Gabah hsl pers</t>
  </si>
  <si>
    <t>% Gabah bernas</t>
  </si>
  <si>
    <t>disilang</t>
  </si>
  <si>
    <t>terserbuki</t>
  </si>
  <si>
    <t>berhasil</t>
  </si>
  <si>
    <t>bernas</t>
  </si>
  <si>
    <t>ket :</t>
  </si>
  <si>
    <t xml:space="preserve"> </t>
  </si>
  <si>
    <t xml:space="preserve">jumlah malai disilang = </t>
  </si>
  <si>
    <t>persilangan awal semua gagal karna dilaksanakan di Kakondongan, mulai berhasil pda waktu berada di Ba'lele rantepao</t>
  </si>
  <si>
    <t>jumlah gabah disilang/malai =  403</t>
  </si>
  <si>
    <t>jumlah bunga berhasil dirbuki = 60</t>
  </si>
  <si>
    <t xml:space="preserve">jumlah gabah yang jadi = </t>
  </si>
  <si>
    <t xml:space="preserve">jumlah gabah yang bernas =  </t>
  </si>
  <si>
    <t xml:space="preserve">dismaikan tumbuh = </t>
  </si>
  <si>
    <t xml:space="preserve">berhasil tumbuh = </t>
  </si>
  <si>
    <t>murni silangan= 2</t>
  </si>
  <si>
    <t>tdk murni silangan= 9</t>
  </si>
  <si>
    <t>jumlah tetua bertina= 4 rumpun</t>
  </si>
  <si>
    <t>jumlaah tetua jntan= 5 rumpun</t>
  </si>
  <si>
    <t xml:space="preserve">jumlah 
bunga </t>
  </si>
  <si>
    <t>jumlah 
gabah</t>
  </si>
  <si>
    <t>Jumlah 
gabah</t>
  </si>
  <si>
    <t>% Keberhasilan 
persilangan</t>
  </si>
  <si>
    <t xml:space="preserve">jumlah gabah disilang/malai = </t>
  </si>
  <si>
    <t xml:space="preserve">jumlah bunga berhasil diserbuki = </t>
  </si>
  <si>
    <t>jumlah gabah yang jadi =</t>
  </si>
  <si>
    <t>murni silangan=</t>
  </si>
  <si>
    <t>, tdk murni=</t>
  </si>
  <si>
    <t>jumlah tetua jantan (inpari 4)=1</t>
  </si>
  <si>
    <t>jumlah tetua betina (Bau')= 2</t>
  </si>
  <si>
    <t>Bau' 
(btina)</t>
  </si>
  <si>
    <t>Inpari 4 
(jntan)</t>
  </si>
  <si>
    <t>Keharuman 
pd wkt berbunga (%)</t>
  </si>
  <si>
    <t/>
  </si>
  <si>
    <t xml:space="preserve">Februari 2019 hingga Mei 2020 </t>
  </si>
  <si>
    <r>
      <t xml:space="preserve">persilangan ke-1 </t>
    </r>
    <r>
      <rPr>
        <i/>
        <sz val="11"/>
        <color theme="1"/>
        <rFont val="Calibri"/>
        <family val="2"/>
        <scheme val="minor"/>
      </rPr>
      <t>Pare bau' X Inpari 4, (dimulai 21-6-2019 sampai 7-7-2019)</t>
    </r>
  </si>
  <si>
    <t>(serbuk sari inpari 4 sangat berpotensi jadi jantan  karena ukuran benang lebih panjang dan benang sarinya lebih cepat pecah sehingga peluang menyerbuki tinggi.)</t>
  </si>
  <si>
    <t>data-data persilagan padi varietas  lokal Toraja Bau'  Jantan X betina Inpari 4 (single Cross)</t>
  </si>
  <si>
    <t>Resiprok  Bau'  (betina) x jantan Inpari 4 (mulai disilang pada 7-6-2019 sampai 9-7-2019)</t>
  </si>
  <si>
    <t>Bentuk Tanaman</t>
  </si>
  <si>
    <t>1= tegak, 2 =agak tegak, 
3=cere</t>
  </si>
  <si>
    <t>0=hijau, 1=Kuning, 2= Hijau kekuningan</t>
  </si>
  <si>
    <t>0= hijau Tua, 1=hijau kekuningan, 2= Hijau</t>
  </si>
  <si>
    <t xml:space="preserve">0= Hijau Tua, 1=hijau </t>
  </si>
  <si>
    <t xml:space="preserve">0=miring, 1=tegak </t>
  </si>
  <si>
    <t>Bentuk
gabah</t>
  </si>
  <si>
    <t>0=membulat, 1= ramping, 2= agak membulat, 3= Agak ramping, 4=sedang</t>
  </si>
  <si>
    <t>Warna 
Gabah</t>
  </si>
  <si>
    <t xml:space="preserve">0=Miring, 1=tegak, 2=agak tegak </t>
  </si>
  <si>
    <t>0= tidak ada, 1 = ada panjang, 2= ada sedang</t>
  </si>
  <si>
    <t>0= sukar, 1=mudah</t>
  </si>
  <si>
    <t xml:space="preserve">0= Putih, 1= Putih Kehijauan, 
</t>
  </si>
  <si>
    <t>Sifat Ciri karakter Kualitatif Hasil Persilangan</t>
  </si>
  <si>
    <t>Galur Resiprok F1 P. Bau x Inp.4</t>
  </si>
  <si>
    <t>From SPSS Statistic</t>
  </si>
  <si>
    <t>Rata2 F1 Res</t>
  </si>
  <si>
    <t>Umur Panen (HSS)</t>
  </si>
  <si>
    <t>Galur F1 Tidak Murni: Karakter sama seperti induk betina (tidak terjadi silangan)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</si>
</sst>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(* #,##0.0_);_(* \(#,##0.0\);_(* &quot;-&quot;_);_(@_)"/>
    <numFmt numFmtId="165" formatCode="_(* #,##0.0_);_(* \(#,##0.0\);_(* &quot;-&quot;?_);_(@_)"/>
    <numFmt numFmtId="166" formatCode="0.0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8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8" fillId="4" borderId="2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2" xfId="0" applyFont="1" applyFill="1" applyBorder="1"/>
    <xf numFmtId="0" fontId="6" fillId="6" borderId="1" xfId="0" applyFont="1" applyFill="1" applyBorder="1"/>
    <xf numFmtId="0" fontId="6" fillId="6" borderId="2" xfId="0" applyFont="1" applyFill="1" applyBorder="1"/>
    <xf numFmtId="2" fontId="0" fillId="0" borderId="0" xfId="0" applyNumberFormat="1"/>
    <xf numFmtId="0" fontId="0" fillId="7" borderId="0" xfId="0" applyFill="1" applyBorder="1" applyAlignment="1">
      <alignment horizontal="center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0" borderId="2" xfId="0" applyBorder="1"/>
    <xf numFmtId="0" fontId="0" fillId="0" borderId="0" xfId="0" applyFill="1" applyBorder="1" applyAlignment="1"/>
    <xf numFmtId="0" fontId="0" fillId="0" borderId="16" xfId="0" applyFill="1" applyBorder="1" applyAlignment="1"/>
    <xf numFmtId="0" fontId="15" fillId="0" borderId="17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9" fontId="8" fillId="4" borderId="2" xfId="0" applyNumberFormat="1" applyFont="1" applyFill="1" applyBorder="1" applyAlignment="1">
      <alignment horizontal="right"/>
    </xf>
    <xf numFmtId="9" fontId="0" fillId="4" borderId="2" xfId="0" applyNumberFormat="1" applyFill="1" applyBorder="1" applyAlignment="1">
      <alignment horizontal="right"/>
    </xf>
    <xf numFmtId="166" fontId="8" fillId="4" borderId="2" xfId="0" applyNumberFormat="1" applyFont="1" applyFill="1" applyBorder="1" applyAlignment="1">
      <alignment horizontal="right"/>
    </xf>
    <xf numFmtId="166" fontId="8" fillId="4" borderId="2" xfId="0" applyNumberFormat="1" applyFont="1" applyFill="1" applyBorder="1" applyAlignment="1"/>
    <xf numFmtId="0" fontId="8" fillId="4" borderId="2" xfId="0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right"/>
    </xf>
    <xf numFmtId="0" fontId="0" fillId="4" borderId="2" xfId="0" applyNumberFormat="1" applyFill="1" applyBorder="1" applyAlignment="1">
      <alignment horizontal="right"/>
    </xf>
    <xf numFmtId="41" fontId="0" fillId="4" borderId="2" xfId="1" applyFont="1" applyFill="1" applyBorder="1" applyAlignment="1"/>
    <xf numFmtId="0" fontId="8" fillId="4" borderId="2" xfId="0" applyFont="1" applyFill="1" applyBorder="1" applyAlignment="1"/>
    <xf numFmtId="41" fontId="0" fillId="4" borderId="2" xfId="1" applyFont="1" applyFill="1" applyBorder="1" applyAlignment="1">
      <alignment horizontal="right"/>
    </xf>
    <xf numFmtId="164" fontId="0" fillId="4" borderId="2" xfId="1" applyNumberFormat="1" applyFont="1" applyFill="1" applyBorder="1" applyAlignment="1">
      <alignment horizontal="right"/>
    </xf>
    <xf numFmtId="165" fontId="0" fillId="4" borderId="2" xfId="0" applyNumberFormat="1" applyFill="1" applyBorder="1" applyAlignment="1">
      <alignment horizontal="right"/>
    </xf>
    <xf numFmtId="0" fontId="6" fillId="6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4" fillId="5" borderId="1" xfId="0" applyFont="1" applyFill="1" applyBorder="1" applyAlignment="1">
      <alignment horizontal="right" readingOrder="1"/>
    </xf>
    <xf numFmtId="0" fontId="5" fillId="0" borderId="0" xfId="0" applyFont="1" applyFill="1" applyBorder="1" applyAlignment="1"/>
    <xf numFmtId="0" fontId="15" fillId="0" borderId="18" xfId="0" applyFont="1" applyFill="1" applyBorder="1" applyAlignment="1">
      <alignment horizontal="center"/>
    </xf>
    <xf numFmtId="0" fontId="0" fillId="0" borderId="19" xfId="0" applyFill="1" applyBorder="1" applyAlignment="1"/>
    <xf numFmtId="0" fontId="0" fillId="0" borderId="20" xfId="0" applyFill="1" applyBorder="1" applyAlignment="1"/>
    <xf numFmtId="0" fontId="5" fillId="0" borderId="19" xfId="0" applyFont="1" applyFill="1" applyBorder="1" applyAlignment="1"/>
    <xf numFmtId="0" fontId="0" fillId="0" borderId="21" xfId="0" applyBorder="1"/>
    <xf numFmtId="0" fontId="0" fillId="0" borderId="24" xfId="0" applyFill="1" applyBorder="1" applyAlignment="1"/>
    <xf numFmtId="0" fontId="0" fillId="0" borderId="25" xfId="0" applyFill="1" applyBorder="1" applyAlignment="1"/>
    <xf numFmtId="0" fontId="15" fillId="0" borderId="25" xfId="0" applyFont="1" applyFill="1" applyBorder="1" applyAlignment="1">
      <alignment horizontal="center"/>
    </xf>
    <xf numFmtId="0" fontId="0" fillId="0" borderId="16" xfId="0" applyBorder="1"/>
    <xf numFmtId="0" fontId="0" fillId="0" borderId="0" xfId="0" applyAlignment="1">
      <alignment vertical="center"/>
    </xf>
    <xf numFmtId="0" fontId="15" fillId="0" borderId="32" xfId="0" applyFont="1" applyFill="1" applyBorder="1" applyAlignment="1">
      <alignment horizontal="center"/>
    </xf>
    <xf numFmtId="0" fontId="0" fillId="0" borderId="0" xfId="0" applyBorder="1"/>
    <xf numFmtId="0" fontId="0" fillId="0" borderId="19" xfId="0" applyBorder="1"/>
    <xf numFmtId="0" fontId="0" fillId="0" borderId="33" xfId="0" applyBorder="1"/>
    <xf numFmtId="0" fontId="0" fillId="0" borderId="34" xfId="0" applyFill="1" applyBorder="1" applyAlignment="1"/>
    <xf numFmtId="0" fontId="15" fillId="0" borderId="35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0" xfId="0" applyAlignment="1"/>
    <xf numFmtId="0" fontId="7" fillId="2" borderId="1" xfId="0" applyFont="1" applyFill="1" applyBorder="1" applyAlignment="1">
      <alignment horizontal="left" vertical="center" readingOrder="1"/>
    </xf>
    <xf numFmtId="0" fontId="7" fillId="2" borderId="2" xfId="0" applyFont="1" applyFill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readingOrder="1"/>
    </xf>
    <xf numFmtId="0" fontId="7" fillId="3" borderId="2" xfId="0" applyFont="1" applyFill="1" applyBorder="1" applyAlignment="1">
      <alignment horizontal="left" wrapText="1" readingOrder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right"/>
    </xf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right"/>
    </xf>
    <xf numFmtId="0" fontId="7" fillId="2" borderId="2" xfId="0" applyFont="1" applyFill="1" applyBorder="1"/>
    <xf numFmtId="0" fontId="0" fillId="0" borderId="44" xfId="0" applyBorder="1"/>
    <xf numFmtId="0" fontId="16" fillId="4" borderId="45" xfId="0" applyFont="1" applyFill="1" applyBorder="1"/>
    <xf numFmtId="0" fontId="17" fillId="9" borderId="46" xfId="0" applyFont="1" applyFill="1" applyBorder="1"/>
    <xf numFmtId="0" fontId="17" fillId="9" borderId="46" xfId="0" applyFont="1" applyFill="1" applyBorder="1" applyAlignment="1">
      <alignment horizontal="center" vertical="top"/>
    </xf>
    <xf numFmtId="0" fontId="17" fillId="9" borderId="46" xfId="0" applyFont="1" applyFill="1" applyBorder="1" applyAlignment="1">
      <alignment horizontal="center"/>
    </xf>
    <xf numFmtId="0" fontId="16" fillId="4" borderId="48" xfId="0" applyFont="1" applyFill="1" applyBorder="1"/>
    <xf numFmtId="0" fontId="17" fillId="9" borderId="49" xfId="0" applyFont="1" applyFill="1" applyBorder="1"/>
    <xf numFmtId="0" fontId="17" fillId="9" borderId="49" xfId="0" applyFont="1" applyFill="1" applyBorder="1" applyAlignment="1">
      <alignment horizontal="center" vertical="top"/>
    </xf>
    <xf numFmtId="0" fontId="17" fillId="9" borderId="49" xfId="0" applyFont="1" applyFill="1" applyBorder="1" applyAlignment="1">
      <alignment horizontal="center"/>
    </xf>
    <xf numFmtId="0" fontId="9" fillId="10" borderId="50" xfId="0" applyFont="1" applyFill="1" applyBorder="1"/>
    <xf numFmtId="0" fontId="9" fillId="11" borderId="50" xfId="0" applyFont="1" applyFill="1" applyBorder="1"/>
    <xf numFmtId="0" fontId="9" fillId="12" borderId="50" xfId="0" applyFont="1" applyFill="1" applyBorder="1"/>
    <xf numFmtId="0" fontId="9" fillId="13" borderId="50" xfId="0" applyFont="1" applyFill="1" applyBorder="1"/>
    <xf numFmtId="0" fontId="9" fillId="14" borderId="50" xfId="0" applyFont="1" applyFill="1" applyBorder="1"/>
    <xf numFmtId="10" fontId="10" fillId="0" borderId="0" xfId="3" applyNumberFormat="1" applyFont="1"/>
    <xf numFmtId="9" fontId="10" fillId="0" borderId="0" xfId="3" applyNumberFormat="1" applyFont="1"/>
    <xf numFmtId="9" fontId="10" fillId="0" borderId="0" xfId="4" applyFont="1"/>
    <xf numFmtId="0" fontId="9" fillId="10" borderId="51" xfId="0" applyFont="1" applyFill="1" applyBorder="1"/>
    <xf numFmtId="0" fontId="9" fillId="11" borderId="51" xfId="0" applyFont="1" applyFill="1" applyBorder="1"/>
    <xf numFmtId="0" fontId="9" fillId="12" borderId="51" xfId="0" applyFont="1" applyFill="1" applyBorder="1"/>
    <xf numFmtId="0" fontId="9" fillId="13" borderId="51" xfId="0" applyFont="1" applyFill="1" applyBorder="1"/>
    <xf numFmtId="0" fontId="9" fillId="14" borderId="51" xfId="0" applyFont="1" applyFill="1" applyBorder="1"/>
    <xf numFmtId="0" fontId="5" fillId="15" borderId="2" xfId="0" applyFont="1" applyFill="1" applyBorder="1"/>
    <xf numFmtId="10" fontId="10" fillId="0" borderId="36" xfId="3" applyNumberFormat="1" applyFont="1" applyBorder="1"/>
    <xf numFmtId="9" fontId="10" fillId="0" borderId="32" xfId="3" applyNumberFormat="1" applyFont="1" applyBorder="1"/>
    <xf numFmtId="9" fontId="10" fillId="0" borderId="32" xfId="4" applyFont="1" applyBorder="1"/>
    <xf numFmtId="0" fontId="14" fillId="8" borderId="0" xfId="0" applyFont="1" applyFill="1"/>
    <xf numFmtId="0" fontId="5" fillId="15" borderId="1" xfId="0" applyFont="1" applyFill="1" applyBorder="1"/>
    <xf numFmtId="0" fontId="5" fillId="4" borderId="12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/>
    </xf>
    <xf numFmtId="0" fontId="5" fillId="4" borderId="2" xfId="0" applyFont="1" applyFill="1" applyBorder="1" applyAlignment="1">
      <alignment wrapText="1"/>
    </xf>
    <xf numFmtId="9" fontId="2" fillId="4" borderId="2" xfId="0" applyNumberFormat="1" applyFont="1" applyFill="1" applyBorder="1" applyAlignment="1">
      <alignment horizontal="right"/>
    </xf>
    <xf numFmtId="0" fontId="2" fillId="4" borderId="2" xfId="0" applyFont="1" applyFill="1" applyBorder="1" applyAlignment="1"/>
    <xf numFmtId="166" fontId="2" fillId="4" borderId="2" xfId="0" applyNumberFormat="1" applyFont="1" applyFill="1" applyBorder="1" applyAlignment="1">
      <alignment horizontal="right"/>
    </xf>
    <xf numFmtId="0" fontId="0" fillId="0" borderId="0" xfId="0" quotePrefix="1"/>
    <xf numFmtId="0" fontId="1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 wrapText="1"/>
    </xf>
    <xf numFmtId="0" fontId="0" fillId="5" borderId="2" xfId="0" applyFill="1" applyBorder="1"/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/>
    <xf numFmtId="0" fontId="19" fillId="0" borderId="0" xfId="0" applyFont="1"/>
    <xf numFmtId="10" fontId="0" fillId="0" borderId="0" xfId="0" applyNumberFormat="1"/>
    <xf numFmtId="0" fontId="5" fillId="14" borderId="12" xfId="0" applyFont="1" applyFill="1" applyBorder="1" applyAlignment="1">
      <alignment horizontal="center"/>
    </xf>
    <xf numFmtId="0" fontId="5" fillId="14" borderId="13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right"/>
    </xf>
    <xf numFmtId="0" fontId="5" fillId="14" borderId="2" xfId="0" applyFont="1" applyFill="1" applyBorder="1" applyAlignment="1">
      <alignment horizontal="right"/>
    </xf>
    <xf numFmtId="9" fontId="5" fillId="14" borderId="2" xfId="0" applyNumberFormat="1" applyFont="1" applyFill="1" applyBorder="1" applyAlignment="1">
      <alignment horizontal="right"/>
    </xf>
    <xf numFmtId="166" fontId="5" fillId="14" borderId="2" xfId="0" applyNumberFormat="1" applyFont="1" applyFill="1" applyBorder="1" applyAlignment="1">
      <alignment horizontal="right"/>
    </xf>
    <xf numFmtId="41" fontId="5" fillId="14" borderId="2" xfId="1" applyFont="1" applyFill="1" applyBorder="1" applyAlignment="1">
      <alignment horizontal="right"/>
    </xf>
    <xf numFmtId="0" fontId="17" fillId="14" borderId="2" xfId="0" applyFont="1" applyFill="1" applyBorder="1" applyAlignment="1">
      <alignment horizontal="right"/>
    </xf>
    <xf numFmtId="164" fontId="5" fillId="14" borderId="2" xfId="1" applyNumberFormat="1" applyFont="1" applyFill="1" applyBorder="1" applyAlignment="1">
      <alignment horizontal="right"/>
    </xf>
    <xf numFmtId="0" fontId="20" fillId="0" borderId="0" xfId="0" applyFont="1"/>
    <xf numFmtId="0" fontId="0" fillId="6" borderId="2" xfId="0" applyFill="1" applyBorder="1"/>
    <xf numFmtId="0" fontId="10" fillId="0" borderId="47" xfId="3" applyFont="1" applyBorder="1" applyAlignment="1">
      <alignment horizontal="center" vertical="top" wrapText="1"/>
    </xf>
    <xf numFmtId="0" fontId="10" fillId="0" borderId="25" xfId="3" applyFont="1" applyBorder="1" applyAlignment="1">
      <alignment horizontal="center" vertical="top" wrapText="1"/>
    </xf>
    <xf numFmtId="0" fontId="10" fillId="0" borderId="21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17" fillId="9" borderId="52" xfId="0" applyFont="1" applyFill="1" applyBorder="1" applyAlignment="1">
      <alignment horizontal="center" vertical="top"/>
    </xf>
    <xf numFmtId="0" fontId="17" fillId="9" borderId="53" xfId="0" applyFont="1" applyFill="1" applyBorder="1" applyAlignment="1">
      <alignment horizontal="center" vertical="top"/>
    </xf>
    <xf numFmtId="0" fontId="17" fillId="9" borderId="52" xfId="0" applyFont="1" applyFill="1" applyBorder="1" applyAlignment="1">
      <alignment horizontal="center" vertical="top" wrapText="1"/>
    </xf>
    <xf numFmtId="0" fontId="10" fillId="0" borderId="21" xfId="3" applyFont="1" applyBorder="1" applyAlignment="1">
      <alignment horizontal="center" vertical="top" wrapText="1"/>
    </xf>
    <xf numFmtId="0" fontId="10" fillId="0" borderId="24" xfId="3" applyFont="1" applyBorder="1" applyAlignment="1">
      <alignment horizontal="center" vertical="top"/>
    </xf>
    <xf numFmtId="0" fontId="0" fillId="0" borderId="4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7" fillId="2" borderId="38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6" borderId="8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</cellXfs>
  <cellStyles count="5">
    <cellStyle name="Comma [0] 2" xfId="1"/>
    <cellStyle name="Comma [0] 2 2" xfId="2"/>
    <cellStyle name="Normal" xfId="0" builtinId="0"/>
    <cellStyle name="Normal 2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50</xdr:row>
      <xdr:rowOff>122903</xdr:rowOff>
    </xdr:from>
    <xdr:to>
      <xdr:col>9</xdr:col>
      <xdr:colOff>485928</xdr:colOff>
      <xdr:row>86</xdr:row>
      <xdr:rowOff>153275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2496" b="8485"/>
        <a:stretch/>
      </xdr:blipFill>
      <xdr:spPr>
        <a:xfrm>
          <a:off x="2" y="14081955"/>
          <a:ext cx="8335840" cy="6730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0"/>
  <sheetViews>
    <sheetView workbookViewId="0"/>
  </sheetViews>
  <sheetFormatPr defaultRowHeight="15" x14ac:dyDescent="0.25"/>
  <cols>
    <col min="3" max="3" width="15.7109375" customWidth="1"/>
    <col min="4" max="4" width="27.42578125" customWidth="1"/>
    <col min="5" max="5" width="20.85546875" customWidth="1"/>
    <col min="6" max="6" width="15" customWidth="1"/>
  </cols>
  <sheetData>
    <row r="2" spans="1:11" x14ac:dyDescent="0.25">
      <c r="A2" t="s">
        <v>222</v>
      </c>
    </row>
    <row r="4" spans="1:11" ht="15.75" thickBot="1" x14ac:dyDescent="0.3">
      <c r="A4" s="78" t="s">
        <v>220</v>
      </c>
      <c r="K4" s="114" t="s">
        <v>219</v>
      </c>
    </row>
    <row r="5" spans="1:11" x14ac:dyDescent="0.25">
      <c r="A5" s="79"/>
      <c r="B5" s="80" t="s">
        <v>179</v>
      </c>
      <c r="C5" s="81" t="s">
        <v>180</v>
      </c>
      <c r="D5" s="80" t="s">
        <v>181</v>
      </c>
      <c r="E5" s="82" t="s">
        <v>181</v>
      </c>
      <c r="F5" s="82" t="s">
        <v>182</v>
      </c>
      <c r="G5" s="139" t="s">
        <v>183</v>
      </c>
      <c r="H5" s="141" t="s">
        <v>184</v>
      </c>
      <c r="I5" s="141" t="s">
        <v>185</v>
      </c>
    </row>
    <row r="6" spans="1:11" ht="15.75" thickBot="1" x14ac:dyDescent="0.3">
      <c r="A6" s="83"/>
      <c r="B6" s="84" t="s">
        <v>186</v>
      </c>
      <c r="C6" s="85" t="s">
        <v>186</v>
      </c>
      <c r="D6" s="84" t="s">
        <v>187</v>
      </c>
      <c r="E6" s="86" t="s">
        <v>188</v>
      </c>
      <c r="F6" s="86" t="s">
        <v>189</v>
      </c>
      <c r="G6" s="140"/>
      <c r="H6" s="142"/>
      <c r="I6" s="142"/>
    </row>
    <row r="7" spans="1:11" ht="15.75" x14ac:dyDescent="0.25">
      <c r="B7" s="87">
        <v>1</v>
      </c>
      <c r="C7" s="88">
        <v>15</v>
      </c>
      <c r="D7" s="89">
        <v>1</v>
      </c>
      <c r="E7" s="90">
        <v>0</v>
      </c>
      <c r="F7" s="91">
        <v>0</v>
      </c>
      <c r="G7" s="92">
        <f t="shared" ref="G7:I22" si="0">D7/C7</f>
        <v>6.6666666666666666E-2</v>
      </c>
      <c r="H7" s="93">
        <f t="shared" si="0"/>
        <v>0</v>
      </c>
      <c r="I7" s="94"/>
    </row>
    <row r="8" spans="1:11" ht="15.75" x14ac:dyDescent="0.25">
      <c r="B8" s="95">
        <v>2</v>
      </c>
      <c r="C8" s="96">
        <v>8</v>
      </c>
      <c r="D8" s="97">
        <v>0</v>
      </c>
      <c r="E8" s="98">
        <v>0</v>
      </c>
      <c r="F8" s="99">
        <v>0</v>
      </c>
      <c r="G8" s="92">
        <f t="shared" si="0"/>
        <v>0</v>
      </c>
      <c r="H8" s="93"/>
      <c r="I8" s="94"/>
    </row>
    <row r="9" spans="1:11" ht="15.75" x14ac:dyDescent="0.25">
      <c r="B9" s="95">
        <v>3</v>
      </c>
      <c r="C9" s="96">
        <v>10</v>
      </c>
      <c r="D9" s="97">
        <v>0</v>
      </c>
      <c r="E9" s="98">
        <v>0</v>
      </c>
      <c r="F9" s="99">
        <v>0</v>
      </c>
      <c r="G9" s="92">
        <f t="shared" si="0"/>
        <v>0</v>
      </c>
      <c r="H9" s="93"/>
      <c r="I9" s="94"/>
    </row>
    <row r="10" spans="1:11" ht="17.25" customHeight="1" x14ac:dyDescent="0.25">
      <c r="B10" s="95">
        <v>4</v>
      </c>
      <c r="C10" s="96">
        <v>14</v>
      </c>
      <c r="D10" s="97">
        <v>0</v>
      </c>
      <c r="E10" s="98">
        <v>0</v>
      </c>
      <c r="F10" s="99">
        <v>0</v>
      </c>
      <c r="G10" s="92">
        <f t="shared" si="0"/>
        <v>0</v>
      </c>
      <c r="H10" s="93"/>
      <c r="I10" s="94"/>
    </row>
    <row r="11" spans="1:11" ht="15.75" x14ac:dyDescent="0.25">
      <c r="B11" s="95">
        <v>5</v>
      </c>
      <c r="C11" s="96">
        <v>13</v>
      </c>
      <c r="D11" s="97">
        <v>0</v>
      </c>
      <c r="E11" s="98">
        <v>0</v>
      </c>
      <c r="F11" s="99">
        <v>0</v>
      </c>
      <c r="G11" s="92">
        <f t="shared" si="0"/>
        <v>0</v>
      </c>
      <c r="H11" s="93"/>
      <c r="I11" s="94"/>
    </row>
    <row r="12" spans="1:11" ht="15.75" x14ac:dyDescent="0.25">
      <c r="B12" s="95">
        <v>6</v>
      </c>
      <c r="C12" s="96">
        <v>10</v>
      </c>
      <c r="D12" s="97">
        <v>0</v>
      </c>
      <c r="E12" s="98">
        <v>0</v>
      </c>
      <c r="F12" s="99">
        <v>0</v>
      </c>
      <c r="G12" s="92">
        <f t="shared" si="0"/>
        <v>0</v>
      </c>
      <c r="H12" s="93"/>
      <c r="I12" s="94"/>
    </row>
    <row r="13" spans="1:11" ht="15.75" x14ac:dyDescent="0.25">
      <c r="B13" s="95">
        <v>7</v>
      </c>
      <c r="C13" s="96">
        <v>8</v>
      </c>
      <c r="D13" s="97">
        <v>0</v>
      </c>
      <c r="E13" s="98">
        <v>0</v>
      </c>
      <c r="F13" s="99">
        <v>0</v>
      </c>
      <c r="G13" s="92">
        <f t="shared" si="0"/>
        <v>0</v>
      </c>
      <c r="H13" s="93"/>
      <c r="I13" s="94"/>
    </row>
    <row r="14" spans="1:11" ht="15.75" x14ac:dyDescent="0.25">
      <c r="B14" s="95">
        <v>8</v>
      </c>
      <c r="C14" s="96">
        <v>11</v>
      </c>
      <c r="D14" s="97">
        <v>3</v>
      </c>
      <c r="E14" s="98">
        <v>3</v>
      </c>
      <c r="F14" s="99">
        <v>2</v>
      </c>
      <c r="G14" s="92">
        <f t="shared" si="0"/>
        <v>0.27272727272727271</v>
      </c>
      <c r="H14" s="93">
        <f t="shared" si="0"/>
        <v>1</v>
      </c>
      <c r="I14" s="94">
        <f t="shared" si="0"/>
        <v>0.66666666666666663</v>
      </c>
    </row>
    <row r="15" spans="1:11" ht="15.75" x14ac:dyDescent="0.25">
      <c r="B15" s="95">
        <v>9</v>
      </c>
      <c r="C15" s="96">
        <v>8</v>
      </c>
      <c r="D15" s="97">
        <v>0</v>
      </c>
      <c r="E15" s="98">
        <v>0</v>
      </c>
      <c r="F15" s="99">
        <v>0</v>
      </c>
      <c r="G15" s="92">
        <f t="shared" si="0"/>
        <v>0</v>
      </c>
      <c r="H15" s="93"/>
      <c r="I15" s="94"/>
    </row>
    <row r="16" spans="1:11" ht="15.75" x14ac:dyDescent="0.25">
      <c r="B16" s="95">
        <v>10</v>
      </c>
      <c r="C16" s="96">
        <v>15</v>
      </c>
      <c r="D16" s="97">
        <v>4</v>
      </c>
      <c r="E16" s="98">
        <v>3</v>
      </c>
      <c r="F16" s="99">
        <v>3</v>
      </c>
      <c r="G16" s="92">
        <f t="shared" si="0"/>
        <v>0.26666666666666666</v>
      </c>
      <c r="H16" s="93">
        <f t="shared" si="0"/>
        <v>0.75</v>
      </c>
      <c r="I16" s="94">
        <f t="shared" si="0"/>
        <v>1</v>
      </c>
    </row>
    <row r="17" spans="2:9" ht="15.75" x14ac:dyDescent="0.25">
      <c r="B17" s="95">
        <v>11</v>
      </c>
      <c r="C17" s="96">
        <v>14</v>
      </c>
      <c r="D17" s="97">
        <v>4</v>
      </c>
      <c r="E17" s="98">
        <v>4</v>
      </c>
      <c r="F17" s="99">
        <v>4</v>
      </c>
      <c r="G17" s="92">
        <f t="shared" si="0"/>
        <v>0.2857142857142857</v>
      </c>
      <c r="H17" s="93">
        <f t="shared" si="0"/>
        <v>1</v>
      </c>
      <c r="I17" s="94">
        <f t="shared" si="0"/>
        <v>1</v>
      </c>
    </row>
    <row r="18" spans="2:9" ht="15.75" x14ac:dyDescent="0.25">
      <c r="B18" s="95">
        <v>12</v>
      </c>
      <c r="C18" s="96">
        <v>9</v>
      </c>
      <c r="D18" s="97">
        <v>0</v>
      </c>
      <c r="E18" s="98">
        <v>0</v>
      </c>
      <c r="F18" s="99">
        <v>0</v>
      </c>
      <c r="G18" s="92">
        <f t="shared" si="0"/>
        <v>0</v>
      </c>
      <c r="H18" s="93"/>
      <c r="I18" s="94"/>
    </row>
    <row r="19" spans="2:9" ht="15.75" x14ac:dyDescent="0.25">
      <c r="B19" s="95">
        <v>13</v>
      </c>
      <c r="C19" s="96">
        <v>17</v>
      </c>
      <c r="D19" s="97">
        <v>4</v>
      </c>
      <c r="E19" s="98">
        <v>4</v>
      </c>
      <c r="F19" s="99">
        <v>3</v>
      </c>
      <c r="G19" s="92">
        <f t="shared" si="0"/>
        <v>0.23529411764705882</v>
      </c>
      <c r="H19" s="93">
        <f t="shared" si="0"/>
        <v>1</v>
      </c>
      <c r="I19" s="94">
        <f t="shared" si="0"/>
        <v>0.75</v>
      </c>
    </row>
    <row r="20" spans="2:9" ht="15.75" x14ac:dyDescent="0.25">
      <c r="B20" s="95">
        <v>14</v>
      </c>
      <c r="C20" s="96">
        <v>18</v>
      </c>
      <c r="D20" s="97">
        <v>6</v>
      </c>
      <c r="E20" s="98">
        <v>4</v>
      </c>
      <c r="F20" s="99">
        <v>3</v>
      </c>
      <c r="G20" s="92">
        <f t="shared" si="0"/>
        <v>0.33333333333333331</v>
      </c>
      <c r="H20" s="93">
        <f t="shared" si="0"/>
        <v>0.66666666666666663</v>
      </c>
      <c r="I20" s="94">
        <f t="shared" si="0"/>
        <v>0.75</v>
      </c>
    </row>
    <row r="21" spans="2:9" ht="15.75" x14ac:dyDescent="0.25">
      <c r="B21" s="95">
        <v>15</v>
      </c>
      <c r="C21" s="96">
        <v>17</v>
      </c>
      <c r="D21" s="97">
        <v>3</v>
      </c>
      <c r="E21" s="98">
        <v>3</v>
      </c>
      <c r="F21" s="99">
        <v>3</v>
      </c>
      <c r="G21" s="92">
        <f t="shared" si="0"/>
        <v>0.17647058823529413</v>
      </c>
      <c r="H21" s="93">
        <f t="shared" si="0"/>
        <v>1</v>
      </c>
      <c r="I21" s="94">
        <f t="shared" si="0"/>
        <v>1</v>
      </c>
    </row>
    <row r="22" spans="2:9" ht="15.75" x14ac:dyDescent="0.25">
      <c r="B22" s="95">
        <v>16</v>
      </c>
      <c r="C22" s="96">
        <v>19</v>
      </c>
      <c r="D22" s="97">
        <v>4</v>
      </c>
      <c r="E22" s="98">
        <v>3</v>
      </c>
      <c r="F22" s="99">
        <v>3</v>
      </c>
      <c r="G22" s="92">
        <f t="shared" si="0"/>
        <v>0.21052631578947367</v>
      </c>
      <c r="H22" s="93">
        <f t="shared" si="0"/>
        <v>0.75</v>
      </c>
      <c r="I22" s="94">
        <f t="shared" si="0"/>
        <v>1</v>
      </c>
    </row>
    <row r="23" spans="2:9" ht="15.75" x14ac:dyDescent="0.25">
      <c r="B23" s="95">
        <v>17</v>
      </c>
      <c r="C23" s="96">
        <v>23</v>
      </c>
      <c r="D23" s="97">
        <v>2</v>
      </c>
      <c r="E23" s="98">
        <v>1</v>
      </c>
      <c r="F23" s="99">
        <v>1</v>
      </c>
      <c r="G23" s="92">
        <f t="shared" ref="G23:I29" si="1">D23/C23</f>
        <v>8.6956521739130432E-2</v>
      </c>
      <c r="H23" s="93">
        <f t="shared" si="1"/>
        <v>0.5</v>
      </c>
      <c r="I23" s="94">
        <f t="shared" si="1"/>
        <v>1</v>
      </c>
    </row>
    <row r="24" spans="2:9" ht="15.75" x14ac:dyDescent="0.25">
      <c r="B24" s="95">
        <v>18</v>
      </c>
      <c r="C24" s="96">
        <v>18</v>
      </c>
      <c r="D24" s="97">
        <v>2</v>
      </c>
      <c r="E24" s="98">
        <v>2</v>
      </c>
      <c r="F24" s="99">
        <v>2</v>
      </c>
      <c r="G24" s="92">
        <f t="shared" si="1"/>
        <v>0.1111111111111111</v>
      </c>
      <c r="H24" s="93">
        <f t="shared" si="1"/>
        <v>1</v>
      </c>
      <c r="I24" s="94">
        <f t="shared" si="1"/>
        <v>1</v>
      </c>
    </row>
    <row r="25" spans="2:9" ht="15.75" x14ac:dyDescent="0.25">
      <c r="B25" s="95">
        <v>19</v>
      </c>
      <c r="C25" s="96">
        <v>10</v>
      </c>
      <c r="D25" s="97">
        <v>0</v>
      </c>
      <c r="E25" s="98">
        <v>0</v>
      </c>
      <c r="F25" s="99">
        <v>0</v>
      </c>
      <c r="G25" s="92">
        <f t="shared" si="1"/>
        <v>0</v>
      </c>
      <c r="H25" s="93"/>
      <c r="I25" s="94"/>
    </row>
    <row r="26" spans="2:9" ht="15.75" x14ac:dyDescent="0.25">
      <c r="B26" s="95">
        <v>20</v>
      </c>
      <c r="C26" s="96">
        <v>15</v>
      </c>
      <c r="D26" s="97">
        <v>5</v>
      </c>
      <c r="E26" s="98">
        <v>3</v>
      </c>
      <c r="F26" s="99">
        <v>2</v>
      </c>
      <c r="G26" s="92">
        <f t="shared" si="1"/>
        <v>0.33333333333333331</v>
      </c>
      <c r="H26" s="93">
        <f t="shared" si="1"/>
        <v>0.6</v>
      </c>
      <c r="I26" s="94">
        <f t="shared" si="1"/>
        <v>0.66666666666666663</v>
      </c>
    </row>
    <row r="27" spans="2:9" ht="15.75" x14ac:dyDescent="0.25">
      <c r="B27" s="95">
        <v>21</v>
      </c>
      <c r="C27" s="96">
        <v>18</v>
      </c>
      <c r="D27" s="97">
        <v>3</v>
      </c>
      <c r="E27" s="98">
        <v>2</v>
      </c>
      <c r="F27" s="99">
        <v>2</v>
      </c>
      <c r="G27" s="92">
        <f t="shared" si="1"/>
        <v>0.16666666666666666</v>
      </c>
      <c r="H27" s="93">
        <f t="shared" si="1"/>
        <v>0.66666666666666663</v>
      </c>
      <c r="I27" s="94">
        <f t="shared" si="1"/>
        <v>1</v>
      </c>
    </row>
    <row r="28" spans="2:9" ht="15.75" x14ac:dyDescent="0.25">
      <c r="B28" s="95">
        <v>22</v>
      </c>
      <c r="C28" s="96">
        <v>15</v>
      </c>
      <c r="D28" s="97">
        <v>3</v>
      </c>
      <c r="E28" s="98">
        <v>2</v>
      </c>
      <c r="F28" s="99">
        <v>1</v>
      </c>
      <c r="G28" s="92">
        <f t="shared" si="1"/>
        <v>0.2</v>
      </c>
      <c r="H28" s="93">
        <f t="shared" si="1"/>
        <v>0.66666666666666663</v>
      </c>
      <c r="I28" s="94">
        <f t="shared" si="1"/>
        <v>0.5</v>
      </c>
    </row>
    <row r="29" spans="2:9" ht="15.75" x14ac:dyDescent="0.25">
      <c r="B29" s="100">
        <v>22</v>
      </c>
      <c r="C29" s="100">
        <f>SUM(C7:C28)</f>
        <v>305</v>
      </c>
      <c r="D29" s="100">
        <f>SUM(D7:D28)</f>
        <v>44</v>
      </c>
      <c r="E29" s="100">
        <f>SUM(E7:E28)</f>
        <v>34</v>
      </c>
      <c r="F29" s="100">
        <f>SUM(F13:F28)</f>
        <v>29</v>
      </c>
      <c r="G29" s="101">
        <f t="shared" si="1"/>
        <v>0.14426229508196722</v>
      </c>
      <c r="H29" s="102">
        <f t="shared" si="1"/>
        <v>0.77272727272727271</v>
      </c>
      <c r="I29" s="103">
        <f t="shared" si="1"/>
        <v>0.8529411764705882</v>
      </c>
    </row>
    <row r="31" spans="2:9" x14ac:dyDescent="0.25">
      <c r="C31" t="s">
        <v>190</v>
      </c>
    </row>
    <row r="32" spans="2:9" x14ac:dyDescent="0.25">
      <c r="B32" t="s">
        <v>191</v>
      </c>
      <c r="C32" t="s">
        <v>192</v>
      </c>
      <c r="D32">
        <v>22</v>
      </c>
      <c r="F32" s="104" t="s">
        <v>193</v>
      </c>
    </row>
    <row r="33" spans="1:12" x14ac:dyDescent="0.25">
      <c r="C33" t="s">
        <v>194</v>
      </c>
      <c r="D33">
        <v>305</v>
      </c>
    </row>
    <row r="34" spans="1:12" x14ac:dyDescent="0.25">
      <c r="C34" t="s">
        <v>195</v>
      </c>
      <c r="D34">
        <v>44</v>
      </c>
    </row>
    <row r="35" spans="1:12" x14ac:dyDescent="0.25">
      <c r="C35" t="s">
        <v>196</v>
      </c>
      <c r="D35">
        <v>34</v>
      </c>
    </row>
    <row r="36" spans="1:12" x14ac:dyDescent="0.25">
      <c r="C36" t="s">
        <v>197</v>
      </c>
      <c r="D36">
        <v>29</v>
      </c>
      <c r="G36" s="104"/>
      <c r="H36" s="104"/>
      <c r="I36" s="104"/>
      <c r="J36" s="104"/>
      <c r="K36" s="104"/>
      <c r="L36" s="104"/>
    </row>
    <row r="37" spans="1:12" x14ac:dyDescent="0.25">
      <c r="C37" t="s">
        <v>198</v>
      </c>
      <c r="D37">
        <v>17</v>
      </c>
    </row>
    <row r="38" spans="1:12" x14ac:dyDescent="0.25">
      <c r="C38" t="s">
        <v>199</v>
      </c>
      <c r="D38">
        <v>11</v>
      </c>
    </row>
    <row r="39" spans="1:12" x14ac:dyDescent="0.25">
      <c r="D39" s="12" t="s">
        <v>200</v>
      </c>
      <c r="E39" s="12"/>
    </row>
    <row r="40" spans="1:12" x14ac:dyDescent="0.25">
      <c r="D40" s="12" t="s">
        <v>201</v>
      </c>
      <c r="E40" s="12"/>
    </row>
    <row r="41" spans="1:12" x14ac:dyDescent="0.25">
      <c r="C41" t="s">
        <v>202</v>
      </c>
    </row>
    <row r="42" spans="1:12" x14ac:dyDescent="0.25">
      <c r="C42" t="s">
        <v>203</v>
      </c>
    </row>
    <row r="47" spans="1:12" x14ac:dyDescent="0.25">
      <c r="A47" t="s">
        <v>223</v>
      </c>
    </row>
    <row r="48" spans="1:12" ht="15.75" thickBot="1" x14ac:dyDescent="0.3"/>
    <row r="49" spans="2:9" x14ac:dyDescent="0.25">
      <c r="B49" s="143" t="s">
        <v>179</v>
      </c>
      <c r="C49" s="145" t="s">
        <v>204</v>
      </c>
      <c r="D49" s="145" t="s">
        <v>205</v>
      </c>
      <c r="E49" s="145" t="s">
        <v>205</v>
      </c>
      <c r="F49" s="145" t="s">
        <v>206</v>
      </c>
      <c r="G49" s="146" t="s">
        <v>207</v>
      </c>
      <c r="H49" s="137" t="s">
        <v>184</v>
      </c>
      <c r="I49" s="137" t="s">
        <v>185</v>
      </c>
    </row>
    <row r="50" spans="2:9" ht="15.75" thickBot="1" x14ac:dyDescent="0.3">
      <c r="B50" s="144"/>
      <c r="C50" s="144"/>
      <c r="D50" s="144"/>
      <c r="E50" s="144"/>
      <c r="F50" s="144"/>
      <c r="G50" s="147"/>
      <c r="H50" s="138"/>
      <c r="I50" s="138"/>
    </row>
    <row r="51" spans="2:9" ht="15.75" x14ac:dyDescent="0.25">
      <c r="B51" s="87">
        <v>1</v>
      </c>
      <c r="C51" s="88">
        <v>17</v>
      </c>
      <c r="D51" s="89">
        <v>4</v>
      </c>
      <c r="E51" s="90">
        <v>4</v>
      </c>
      <c r="F51" s="91">
        <v>4</v>
      </c>
      <c r="G51" s="92">
        <f t="shared" ref="G51:I54" si="2">D51/C51</f>
        <v>0.23529411764705882</v>
      </c>
      <c r="H51" s="93">
        <f t="shared" si="2"/>
        <v>1</v>
      </c>
      <c r="I51" s="94">
        <f t="shared" si="2"/>
        <v>1</v>
      </c>
    </row>
    <row r="52" spans="2:9" ht="15.75" x14ac:dyDescent="0.25">
      <c r="B52" s="95">
        <v>2</v>
      </c>
      <c r="C52" s="96">
        <v>11</v>
      </c>
      <c r="D52" s="97">
        <v>3</v>
      </c>
      <c r="E52" s="98">
        <v>3</v>
      </c>
      <c r="F52" s="99">
        <v>3</v>
      </c>
      <c r="G52" s="92">
        <f t="shared" si="2"/>
        <v>0.27272727272727271</v>
      </c>
      <c r="H52" s="93">
        <f t="shared" si="2"/>
        <v>1</v>
      </c>
      <c r="I52" s="94">
        <f t="shared" si="2"/>
        <v>1</v>
      </c>
    </row>
    <row r="53" spans="2:9" ht="15.75" x14ac:dyDescent="0.25">
      <c r="B53" s="95">
        <v>3</v>
      </c>
      <c r="C53" s="96">
        <v>15</v>
      </c>
      <c r="D53" s="97">
        <v>4</v>
      </c>
      <c r="E53" s="98">
        <v>4</v>
      </c>
      <c r="F53" s="99">
        <v>3</v>
      </c>
      <c r="G53" s="92">
        <f t="shared" si="2"/>
        <v>0.26666666666666666</v>
      </c>
      <c r="H53" s="93">
        <f t="shared" si="2"/>
        <v>1</v>
      </c>
      <c r="I53" s="94">
        <f t="shared" si="2"/>
        <v>0.75</v>
      </c>
    </row>
    <row r="54" spans="2:9" ht="15.75" x14ac:dyDescent="0.25">
      <c r="B54" s="105">
        <v>3</v>
      </c>
      <c r="C54" s="105">
        <f>SUM(C51:C53)</f>
        <v>43</v>
      </c>
      <c r="D54" s="105">
        <v>11</v>
      </c>
      <c r="E54" s="105">
        <v>11</v>
      </c>
      <c r="F54" s="105">
        <v>10</v>
      </c>
      <c r="G54" s="101">
        <f t="shared" si="2"/>
        <v>0.2558139534883721</v>
      </c>
      <c r="H54" s="102">
        <f t="shared" si="2"/>
        <v>1</v>
      </c>
      <c r="I54" s="103">
        <f t="shared" si="2"/>
        <v>0.90909090909090906</v>
      </c>
    </row>
    <row r="57" spans="2:9" x14ac:dyDescent="0.25">
      <c r="C57" t="s">
        <v>190</v>
      </c>
    </row>
    <row r="58" spans="2:9" x14ac:dyDescent="0.25">
      <c r="C58" t="s">
        <v>192</v>
      </c>
      <c r="E58">
        <v>3</v>
      </c>
    </row>
    <row r="59" spans="2:9" x14ac:dyDescent="0.25">
      <c r="C59" t="s">
        <v>208</v>
      </c>
      <c r="E59">
        <v>43</v>
      </c>
    </row>
    <row r="60" spans="2:9" x14ac:dyDescent="0.25">
      <c r="C60" t="s">
        <v>209</v>
      </c>
      <c r="E60">
        <v>11</v>
      </c>
    </row>
    <row r="61" spans="2:9" x14ac:dyDescent="0.25">
      <c r="C61" t="s">
        <v>210</v>
      </c>
      <c r="E61">
        <v>11</v>
      </c>
    </row>
    <row r="62" spans="2:9" x14ac:dyDescent="0.25">
      <c r="C62" t="s">
        <v>197</v>
      </c>
      <c r="E62">
        <v>10</v>
      </c>
    </row>
    <row r="63" spans="2:9" x14ac:dyDescent="0.25">
      <c r="C63" t="s">
        <v>198</v>
      </c>
      <c r="E63">
        <v>9</v>
      </c>
    </row>
    <row r="64" spans="2:9" x14ac:dyDescent="0.25">
      <c r="C64" t="s">
        <v>199</v>
      </c>
      <c r="E64">
        <v>8</v>
      </c>
    </row>
    <row r="65" spans="3:7" x14ac:dyDescent="0.25">
      <c r="C65" s="12" t="s">
        <v>211</v>
      </c>
      <c r="D65" s="12"/>
      <c r="E65" s="12">
        <v>5</v>
      </c>
      <c r="F65" s="12" t="s">
        <v>212</v>
      </c>
      <c r="G65" s="12">
        <v>3</v>
      </c>
    </row>
    <row r="66" spans="3:7" x14ac:dyDescent="0.25">
      <c r="C66" t="s">
        <v>213</v>
      </c>
      <c r="E66" s="16" t="s">
        <v>221</v>
      </c>
    </row>
    <row r="67" spans="3:7" x14ac:dyDescent="0.25">
      <c r="C67" t="s">
        <v>214</v>
      </c>
    </row>
    <row r="70" spans="3:7" ht="18.75" x14ac:dyDescent="0.3">
      <c r="C70" s="135" t="s">
        <v>242</v>
      </c>
    </row>
  </sheetData>
  <mergeCells count="11">
    <mergeCell ref="I49:I50"/>
    <mergeCell ref="G5:G6"/>
    <mergeCell ref="H5:H6"/>
    <mergeCell ref="I5:I6"/>
    <mergeCell ref="B49:B50"/>
    <mergeCell ref="C49:C50"/>
    <mergeCell ref="D49:D50"/>
    <mergeCell ref="E49:E50"/>
    <mergeCell ref="F49:F50"/>
    <mergeCell ref="G49:G50"/>
    <mergeCell ref="H49:H5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6"/>
  <sheetViews>
    <sheetView workbookViewId="0">
      <selection activeCell="I38" sqref="I38"/>
    </sheetView>
  </sheetViews>
  <sheetFormatPr defaultRowHeight="15" x14ac:dyDescent="0.25"/>
  <cols>
    <col min="1" max="1" width="7.42578125" customWidth="1"/>
    <col min="2" max="2" width="28.85546875" customWidth="1"/>
    <col min="3" max="3" width="10.85546875" customWidth="1"/>
    <col min="4" max="4" width="9.28515625" customWidth="1"/>
    <col min="5" max="5" width="7" customWidth="1"/>
    <col min="6" max="6" width="6.7109375" customWidth="1"/>
    <col min="7" max="7" width="5.42578125" customWidth="1"/>
    <col min="8" max="8" width="5.7109375" customWidth="1"/>
    <col min="9" max="9" width="18.5703125" customWidth="1"/>
    <col min="10" max="10" width="31.140625" customWidth="1"/>
    <col min="11" max="11" width="13.140625" customWidth="1"/>
    <col min="12" max="12" width="8.28515625" customWidth="1"/>
    <col min="13" max="13" width="13.7109375" customWidth="1"/>
    <col min="14" max="14" width="17" customWidth="1"/>
    <col min="15" max="15" width="10.7109375" customWidth="1"/>
    <col min="16" max="16" width="6.28515625" customWidth="1"/>
    <col min="17" max="17" width="27.85546875" customWidth="1"/>
    <col min="18" max="18" width="12.5703125" customWidth="1"/>
    <col min="19" max="19" width="15.140625" customWidth="1"/>
    <col min="20" max="20" width="13.28515625" customWidth="1"/>
    <col min="21" max="21" width="11.85546875" customWidth="1"/>
    <col min="22" max="22" width="11.5703125" customWidth="1"/>
    <col min="23" max="23" width="15.140625" customWidth="1"/>
    <col min="25" max="25" width="16.7109375" customWidth="1"/>
  </cols>
  <sheetData>
    <row r="2" spans="1:25" ht="15.75" customHeight="1" thickBot="1" x14ac:dyDescent="0.3">
      <c r="B2" t="s">
        <v>37</v>
      </c>
      <c r="Q2" s="148" t="s">
        <v>0</v>
      </c>
      <c r="R2" s="148" t="s">
        <v>41</v>
      </c>
      <c r="S2" s="148" t="s">
        <v>42</v>
      </c>
      <c r="T2" s="148" t="s">
        <v>43</v>
      </c>
      <c r="U2" s="148" t="s">
        <v>44</v>
      </c>
      <c r="V2" s="148" t="s">
        <v>45</v>
      </c>
      <c r="W2" s="148" t="s">
        <v>46</v>
      </c>
      <c r="X2" s="148" t="s">
        <v>47</v>
      </c>
      <c r="Y2" s="148" t="s">
        <v>48</v>
      </c>
    </row>
    <row r="3" spans="1:25" ht="15.75" customHeight="1" thickBot="1" x14ac:dyDescent="0.3">
      <c r="A3" s="165" t="s">
        <v>38</v>
      </c>
      <c r="B3" s="167" t="s">
        <v>0</v>
      </c>
      <c r="C3" s="169" t="s">
        <v>39</v>
      </c>
      <c r="D3" s="170"/>
      <c r="E3" s="170"/>
      <c r="F3" s="170"/>
      <c r="G3" s="170"/>
      <c r="H3" s="170"/>
      <c r="I3" s="170"/>
      <c r="J3" s="170"/>
      <c r="K3" s="170"/>
      <c r="L3" s="170"/>
      <c r="M3" s="171"/>
      <c r="N3" s="169" t="s">
        <v>40</v>
      </c>
      <c r="O3" s="167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.75" customHeight="1" thickBot="1" x14ac:dyDescent="0.3">
      <c r="A4" s="166"/>
      <c r="B4" s="168"/>
      <c r="C4" s="126" t="s">
        <v>4</v>
      </c>
      <c r="D4" s="127" t="s">
        <v>5</v>
      </c>
      <c r="E4" s="22" t="s">
        <v>49</v>
      </c>
      <c r="F4" s="22" t="s">
        <v>50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3" t="s">
        <v>51</v>
      </c>
      <c r="N4" s="21" t="s">
        <v>126</v>
      </c>
      <c r="O4" s="24" t="s">
        <v>3</v>
      </c>
      <c r="Q4" t="s">
        <v>20</v>
      </c>
      <c r="R4">
        <v>140.5</v>
      </c>
      <c r="S4">
        <v>147.6</v>
      </c>
      <c r="T4">
        <v>1300.5</v>
      </c>
      <c r="U4">
        <v>399.9600000000006</v>
      </c>
      <c r="V4">
        <v>547.75017751479163</v>
      </c>
      <c r="W4">
        <v>-9.9802188864083805E-2</v>
      </c>
      <c r="X4" s="125">
        <v>-0.23345195729537366</v>
      </c>
      <c r="Y4" s="125">
        <v>-0.130504819277108</v>
      </c>
    </row>
    <row r="5" spans="1:25" ht="15.75" customHeight="1" x14ac:dyDescent="0.25">
      <c r="A5" s="25">
        <v>1</v>
      </c>
      <c r="B5" s="26" t="s">
        <v>20</v>
      </c>
      <c r="C5" s="128">
        <v>144</v>
      </c>
      <c r="D5" s="128">
        <v>150.1</v>
      </c>
      <c r="E5" s="27">
        <v>98</v>
      </c>
      <c r="F5" s="27">
        <v>97.7</v>
      </c>
      <c r="G5" s="27">
        <v>100</v>
      </c>
      <c r="H5" s="27">
        <v>101</v>
      </c>
      <c r="I5" s="27">
        <v>99.5</v>
      </c>
      <c r="J5" s="27">
        <v>100</v>
      </c>
      <c r="K5" s="27">
        <v>99.5</v>
      </c>
      <c r="L5" s="27">
        <v>97</v>
      </c>
      <c r="M5" s="27">
        <v>96</v>
      </c>
      <c r="N5" s="28">
        <v>180</v>
      </c>
      <c r="O5" s="28">
        <v>115.2</v>
      </c>
      <c r="Q5" t="s">
        <v>21</v>
      </c>
      <c r="R5">
        <v>22</v>
      </c>
      <c r="S5">
        <v>24.363636363636363</v>
      </c>
      <c r="T5">
        <v>50</v>
      </c>
      <c r="U5">
        <v>2.6545454545454543</v>
      </c>
      <c r="V5">
        <v>6.615384615384615</v>
      </c>
      <c r="W5">
        <v>0.59548978153629317</v>
      </c>
      <c r="X5" s="125">
        <v>0.10743801652892561</v>
      </c>
      <c r="Y5" s="125">
        <v>0.4331550802139037</v>
      </c>
    </row>
    <row r="6" spans="1:25" x14ac:dyDescent="0.25">
      <c r="A6" s="29">
        <v>2</v>
      </c>
      <c r="B6" s="30" t="s">
        <v>21</v>
      </c>
      <c r="C6" s="129">
        <v>23</v>
      </c>
      <c r="D6" s="129">
        <v>24</v>
      </c>
      <c r="E6" s="3">
        <v>24</v>
      </c>
      <c r="F6" s="3">
        <v>26</v>
      </c>
      <c r="G6" s="3">
        <v>22</v>
      </c>
      <c r="H6" s="3">
        <v>27</v>
      </c>
      <c r="I6" s="3">
        <v>25</v>
      </c>
      <c r="J6" s="3">
        <v>24</v>
      </c>
      <c r="K6" s="3">
        <v>22</v>
      </c>
      <c r="L6" s="3">
        <v>25</v>
      </c>
      <c r="M6" s="3">
        <v>26</v>
      </c>
      <c r="N6" s="32">
        <v>17</v>
      </c>
      <c r="O6" s="32">
        <v>27</v>
      </c>
      <c r="Q6" t="s">
        <v>22</v>
      </c>
      <c r="R6">
        <v>107</v>
      </c>
      <c r="S6">
        <v>80.090909090909093</v>
      </c>
      <c r="T6">
        <v>1458</v>
      </c>
      <c r="U6">
        <v>1.8909090909090913</v>
      </c>
      <c r="V6">
        <v>207.8698224852071</v>
      </c>
      <c r="W6">
        <v>-0.2157527452147435</v>
      </c>
      <c r="X6" s="125">
        <v>-0.25148683092608326</v>
      </c>
      <c r="Y6" s="125">
        <v>-0.40230664857530529</v>
      </c>
    </row>
    <row r="7" spans="1:25" x14ac:dyDescent="0.25">
      <c r="A7" s="29">
        <v>3</v>
      </c>
      <c r="B7" s="30" t="s">
        <v>22</v>
      </c>
      <c r="C7" s="129">
        <v>80</v>
      </c>
      <c r="D7" s="129">
        <v>84</v>
      </c>
      <c r="E7" s="3">
        <v>80</v>
      </c>
      <c r="F7" s="3">
        <v>80</v>
      </c>
      <c r="G7" s="3">
        <v>79</v>
      </c>
      <c r="H7" s="3">
        <v>79</v>
      </c>
      <c r="I7" s="3">
        <v>80</v>
      </c>
      <c r="J7" s="3">
        <v>80</v>
      </c>
      <c r="K7" s="3">
        <v>79</v>
      </c>
      <c r="L7" s="3">
        <v>80</v>
      </c>
      <c r="M7" s="3">
        <v>80</v>
      </c>
      <c r="N7" s="32">
        <v>134</v>
      </c>
      <c r="O7" s="32">
        <v>80</v>
      </c>
      <c r="Q7" t="s">
        <v>23</v>
      </c>
      <c r="R7">
        <v>0.5</v>
      </c>
      <c r="S7">
        <v>0.18181818181818182</v>
      </c>
      <c r="T7">
        <v>0.5</v>
      </c>
      <c r="U7">
        <v>0.16363636363636364</v>
      </c>
      <c r="V7">
        <v>0.17751479289940827</v>
      </c>
      <c r="W7">
        <v>-2.9873737373737375</v>
      </c>
      <c r="X7" s="125">
        <v>-0.63636363636363635</v>
      </c>
      <c r="Y7" s="125">
        <v>-0.81818181818181812</v>
      </c>
    </row>
    <row r="8" spans="1:25" x14ac:dyDescent="0.25">
      <c r="A8" s="29">
        <v>4</v>
      </c>
      <c r="B8" s="30" t="s">
        <v>23</v>
      </c>
      <c r="C8" s="130">
        <v>0.92200000000000004</v>
      </c>
      <c r="D8" s="130">
        <v>0.95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4">
        <v>1</v>
      </c>
      <c r="O8" s="34">
        <v>0</v>
      </c>
      <c r="Q8" t="s">
        <v>241</v>
      </c>
      <c r="R8">
        <v>142.5</v>
      </c>
      <c r="S8">
        <v>127</v>
      </c>
      <c r="T8">
        <v>612.5</v>
      </c>
      <c r="U8">
        <v>2.0909090909090922</v>
      </c>
      <c r="V8">
        <v>89.0059171597633</v>
      </c>
      <c r="W8">
        <v>-0.32939587337273829</v>
      </c>
      <c r="X8" s="125">
        <v>-0.112444976076555</v>
      </c>
      <c r="Y8" s="125">
        <v>-0.212931818181818</v>
      </c>
    </row>
    <row r="9" spans="1:25" x14ac:dyDescent="0.25">
      <c r="A9" s="29">
        <v>5</v>
      </c>
      <c r="B9" s="30" t="s">
        <v>241</v>
      </c>
      <c r="C9" s="129">
        <v>125</v>
      </c>
      <c r="D9" s="129">
        <v>129</v>
      </c>
      <c r="E9" s="3">
        <v>124</v>
      </c>
      <c r="F9" s="3">
        <v>125</v>
      </c>
      <c r="G9" s="3">
        <v>124</v>
      </c>
      <c r="H9" s="3">
        <v>124</v>
      </c>
      <c r="I9" s="3">
        <v>124</v>
      </c>
      <c r="J9" s="3">
        <v>125</v>
      </c>
      <c r="K9" s="3">
        <v>125</v>
      </c>
      <c r="L9" s="3">
        <v>125</v>
      </c>
      <c r="M9" s="3">
        <v>124</v>
      </c>
      <c r="N9" s="32">
        <v>170</v>
      </c>
      <c r="O9" s="32">
        <v>120</v>
      </c>
      <c r="Q9" t="s">
        <v>25</v>
      </c>
      <c r="R9">
        <v>29.5</v>
      </c>
      <c r="S9">
        <v>28.5</v>
      </c>
      <c r="T9">
        <v>12.5</v>
      </c>
      <c r="U9">
        <v>5.0340000000000007</v>
      </c>
      <c r="V9">
        <v>4.9640236686390535</v>
      </c>
      <c r="W9">
        <v>-0.33574913778032073</v>
      </c>
      <c r="X9" s="125">
        <v>-3.3898305084745763E-2</v>
      </c>
      <c r="Y9" s="125">
        <v>-0.109375</v>
      </c>
    </row>
    <row r="10" spans="1:25" x14ac:dyDescent="0.25">
      <c r="A10" s="29">
        <v>6</v>
      </c>
      <c r="B10" s="30" t="s">
        <v>25</v>
      </c>
      <c r="C10" s="129">
        <v>32</v>
      </c>
      <c r="D10" s="129">
        <v>33</v>
      </c>
      <c r="E10" s="3">
        <v>27</v>
      </c>
      <c r="F10" s="35">
        <v>28.5</v>
      </c>
      <c r="G10" s="3">
        <v>28</v>
      </c>
      <c r="H10" s="36">
        <v>28.8</v>
      </c>
      <c r="I10" s="3">
        <v>25.8</v>
      </c>
      <c r="J10" s="3">
        <v>29</v>
      </c>
      <c r="K10" s="3">
        <v>28</v>
      </c>
      <c r="L10" s="3">
        <v>26</v>
      </c>
      <c r="M10" s="3">
        <v>27.4</v>
      </c>
      <c r="N10" s="32">
        <v>32</v>
      </c>
      <c r="O10" s="32">
        <v>27</v>
      </c>
      <c r="Q10" t="s">
        <v>26</v>
      </c>
      <c r="R10">
        <v>235.5</v>
      </c>
      <c r="S10">
        <v>237</v>
      </c>
      <c r="T10">
        <v>40.5</v>
      </c>
      <c r="U10">
        <v>381.6</v>
      </c>
      <c r="V10">
        <v>296.94674556213016</v>
      </c>
      <c r="W10">
        <v>8.4190180137095495E-3</v>
      </c>
      <c r="X10" s="125">
        <v>6.369426751592357E-3</v>
      </c>
      <c r="Y10" s="125">
        <v>2.5974025974025976E-2</v>
      </c>
    </row>
    <row r="11" spans="1:25" x14ac:dyDescent="0.25">
      <c r="A11" s="29">
        <v>7</v>
      </c>
      <c r="B11" s="30" t="s">
        <v>26</v>
      </c>
      <c r="C11" s="129">
        <v>245</v>
      </c>
      <c r="D11" s="129">
        <v>240</v>
      </c>
      <c r="E11" s="3">
        <v>164</v>
      </c>
      <c r="F11" s="4">
        <v>166</v>
      </c>
      <c r="G11" s="3">
        <v>171</v>
      </c>
      <c r="H11" s="3">
        <v>163</v>
      </c>
      <c r="I11" s="4">
        <v>167</v>
      </c>
      <c r="J11" s="4">
        <v>154</v>
      </c>
      <c r="K11" s="3">
        <v>166</v>
      </c>
      <c r="L11" s="3">
        <v>165</v>
      </c>
      <c r="M11" s="3">
        <v>165</v>
      </c>
      <c r="N11" s="32">
        <v>221</v>
      </c>
      <c r="O11" s="32">
        <v>170</v>
      </c>
      <c r="X11" s="125"/>
      <c r="Y11" s="125"/>
    </row>
    <row r="12" spans="1:25" x14ac:dyDescent="0.25">
      <c r="A12" s="29">
        <v>8</v>
      </c>
      <c r="B12" s="30" t="s">
        <v>27</v>
      </c>
      <c r="C12" s="129">
        <v>155</v>
      </c>
      <c r="D12" s="129">
        <v>165</v>
      </c>
      <c r="E12" s="3">
        <v>160</v>
      </c>
      <c r="F12" s="3">
        <v>156</v>
      </c>
      <c r="G12" s="3">
        <v>165</v>
      </c>
      <c r="H12" s="3">
        <v>156</v>
      </c>
      <c r="I12" s="4">
        <v>154</v>
      </c>
      <c r="J12" s="3">
        <v>144</v>
      </c>
      <c r="K12" s="3">
        <v>154</v>
      </c>
      <c r="L12" s="3">
        <v>154</v>
      </c>
      <c r="M12" s="3">
        <v>165</v>
      </c>
      <c r="N12" s="32">
        <v>208</v>
      </c>
      <c r="O12" s="32">
        <v>160</v>
      </c>
      <c r="Q12" t="s">
        <v>27</v>
      </c>
      <c r="R12">
        <v>219</v>
      </c>
      <c r="S12">
        <v>160.12345221999999</v>
      </c>
      <c r="T12">
        <v>242</v>
      </c>
      <c r="U12">
        <v>497.36363636363529</v>
      </c>
      <c r="V12">
        <v>509.31360946745565</v>
      </c>
      <c r="W12">
        <v>-9.4303985084011555E-2</v>
      </c>
      <c r="X12" s="125">
        <v>1.14358987131589E-2</v>
      </c>
      <c r="Y12" s="125">
        <v>-0.212564335664335</v>
      </c>
    </row>
    <row r="13" spans="1:25" x14ac:dyDescent="0.25">
      <c r="A13" s="29" t="s">
        <v>103</v>
      </c>
      <c r="B13" s="30" t="s">
        <v>28</v>
      </c>
      <c r="C13" s="129">
        <v>28.8</v>
      </c>
      <c r="D13" s="129">
        <v>29</v>
      </c>
      <c r="E13" s="3">
        <v>25</v>
      </c>
      <c r="F13" s="3">
        <v>25</v>
      </c>
      <c r="G13" s="3">
        <v>24</v>
      </c>
      <c r="H13" s="3">
        <v>25</v>
      </c>
      <c r="I13" s="3">
        <v>24.6</v>
      </c>
      <c r="J13" s="3">
        <v>24.8</v>
      </c>
      <c r="K13" s="35">
        <v>24.9</v>
      </c>
      <c r="L13" s="3">
        <v>25</v>
      </c>
      <c r="M13" s="3">
        <v>25</v>
      </c>
      <c r="N13" s="32">
        <v>32</v>
      </c>
      <c r="O13" s="32">
        <v>25</v>
      </c>
      <c r="Q13" t="s">
        <v>28</v>
      </c>
      <c r="R13">
        <v>28.5</v>
      </c>
      <c r="S13">
        <v>29.854545454545502</v>
      </c>
      <c r="T13">
        <v>24.5</v>
      </c>
      <c r="U13">
        <v>2.8267272727272728</v>
      </c>
      <c r="V13">
        <v>5.1884023668639054</v>
      </c>
      <c r="W13">
        <v>-0.94616619182104211</v>
      </c>
      <c r="X13" s="125">
        <v>-3.0133492822966498E-2</v>
      </c>
      <c r="Y13" s="125">
        <v>-1.04209454545454E-3</v>
      </c>
    </row>
    <row r="14" spans="1:25" x14ac:dyDescent="0.25">
      <c r="A14" s="29">
        <v>10</v>
      </c>
      <c r="B14" s="30" t="s">
        <v>29</v>
      </c>
      <c r="C14" s="129">
        <v>86</v>
      </c>
      <c r="D14" s="129">
        <v>85.5</v>
      </c>
      <c r="E14" s="3">
        <v>50</v>
      </c>
      <c r="F14" s="3">
        <v>63.4</v>
      </c>
      <c r="G14" s="3">
        <v>65</v>
      </c>
      <c r="H14" s="3">
        <v>54</v>
      </c>
      <c r="I14" s="3">
        <v>64</v>
      </c>
      <c r="J14" s="3">
        <v>64</v>
      </c>
      <c r="K14" s="3">
        <v>62</v>
      </c>
      <c r="L14" s="3">
        <v>62</v>
      </c>
      <c r="M14" s="3">
        <v>60</v>
      </c>
      <c r="N14" s="31">
        <v>88</v>
      </c>
      <c r="O14" s="32">
        <v>65</v>
      </c>
      <c r="Q14" t="s">
        <v>29</v>
      </c>
      <c r="R14">
        <v>76.5</v>
      </c>
      <c r="S14">
        <v>65.081818181818178</v>
      </c>
      <c r="T14">
        <v>264.5</v>
      </c>
      <c r="U14">
        <v>125.47363636363661</v>
      </c>
      <c r="V14">
        <v>133.83621301775187</v>
      </c>
      <c r="W14">
        <v>-0.14219098554274606</v>
      </c>
      <c r="X14" s="125">
        <v>-0.14925727866904343</v>
      </c>
      <c r="Y14" s="125">
        <v>-0.26043388429752068</v>
      </c>
    </row>
    <row r="15" spans="1:25" x14ac:dyDescent="0.25">
      <c r="A15" s="37">
        <v>11</v>
      </c>
      <c r="B15" s="30" t="s">
        <v>30</v>
      </c>
      <c r="C15" s="129">
        <v>48</v>
      </c>
      <c r="D15" s="129">
        <v>50</v>
      </c>
      <c r="E15" s="3">
        <v>34.700000000000003</v>
      </c>
      <c r="F15" s="3">
        <v>35</v>
      </c>
      <c r="G15" s="3">
        <v>35</v>
      </c>
      <c r="H15" s="3">
        <v>34.799999999999997</v>
      </c>
      <c r="I15" s="3">
        <v>35</v>
      </c>
      <c r="J15" s="3">
        <v>34.799999999999997</v>
      </c>
      <c r="K15" s="3">
        <v>34</v>
      </c>
      <c r="L15" s="3">
        <v>35</v>
      </c>
      <c r="M15" s="3">
        <v>34.9</v>
      </c>
      <c r="N15" s="32">
        <v>58</v>
      </c>
      <c r="O15" s="32">
        <v>35</v>
      </c>
      <c r="Q15" t="s">
        <v>30</v>
      </c>
      <c r="R15">
        <v>46.5</v>
      </c>
      <c r="S15">
        <v>37.381818181818183</v>
      </c>
      <c r="T15">
        <v>264.5</v>
      </c>
      <c r="U15">
        <v>33.277636363636155</v>
      </c>
      <c r="V15">
        <v>56.76745562130202</v>
      </c>
      <c r="W15">
        <v>-0.26770566921916128</v>
      </c>
      <c r="X15" s="125">
        <v>-0.19608993157380253</v>
      </c>
      <c r="Y15" s="125">
        <v>-0.35548589341692788</v>
      </c>
    </row>
    <row r="16" spans="1:25" x14ac:dyDescent="0.25">
      <c r="A16" s="29">
        <v>12</v>
      </c>
      <c r="B16" s="30" t="s">
        <v>31</v>
      </c>
      <c r="C16" s="131">
        <v>2.6</v>
      </c>
      <c r="D16" s="131">
        <v>2.4</v>
      </c>
      <c r="E16" s="35">
        <v>1.8</v>
      </c>
      <c r="F16" s="38">
        <v>1.9</v>
      </c>
      <c r="G16" s="35">
        <v>1.9</v>
      </c>
      <c r="H16" s="35">
        <v>1.9</v>
      </c>
      <c r="I16" s="35">
        <v>1.7</v>
      </c>
      <c r="J16" s="35">
        <v>1.6</v>
      </c>
      <c r="K16" s="35">
        <v>1.8</v>
      </c>
      <c r="L16" s="35">
        <v>1.9</v>
      </c>
      <c r="M16" s="35">
        <v>1.8</v>
      </c>
      <c r="N16" s="32">
        <v>3</v>
      </c>
      <c r="O16" s="39">
        <v>1.9</v>
      </c>
      <c r="Q16" t="s">
        <v>31</v>
      </c>
      <c r="R16">
        <v>2.4500000000000002</v>
      </c>
      <c r="S16">
        <v>1.9363636363636361</v>
      </c>
      <c r="T16">
        <v>0.60499999999999687</v>
      </c>
      <c r="U16">
        <v>8.8545454545455732E-2</v>
      </c>
      <c r="V16">
        <v>0.14899408284023774</v>
      </c>
      <c r="W16">
        <v>-5.7456013671263522</v>
      </c>
      <c r="X16" s="125">
        <v>-0.20964749536178126</v>
      </c>
      <c r="Y16" s="125">
        <v>-0.35454545454545466</v>
      </c>
    </row>
    <row r="17" spans="1:25" x14ac:dyDescent="0.25">
      <c r="A17" s="29">
        <v>13</v>
      </c>
      <c r="B17" s="30" t="s">
        <v>14</v>
      </c>
      <c r="C17" s="129">
        <v>6</v>
      </c>
      <c r="D17" s="129">
        <v>6</v>
      </c>
      <c r="E17" s="3">
        <v>4</v>
      </c>
      <c r="F17" s="3">
        <v>4</v>
      </c>
      <c r="G17" s="3">
        <v>5</v>
      </c>
      <c r="H17" s="3">
        <v>4</v>
      </c>
      <c r="I17" s="3">
        <v>4</v>
      </c>
      <c r="J17" s="3">
        <v>5</v>
      </c>
      <c r="K17" s="3">
        <v>5</v>
      </c>
      <c r="L17" s="3">
        <v>4</v>
      </c>
      <c r="M17" s="3">
        <v>4</v>
      </c>
      <c r="N17" s="40">
        <v>8</v>
      </c>
      <c r="O17" s="32">
        <v>5</v>
      </c>
      <c r="Q17" t="s">
        <v>14</v>
      </c>
      <c r="R17">
        <v>6.5</v>
      </c>
      <c r="S17">
        <v>4.6363636363636367</v>
      </c>
      <c r="T17">
        <v>4.5</v>
      </c>
      <c r="U17">
        <v>0.65454545454545321</v>
      </c>
      <c r="V17">
        <v>1.3017751479289941</v>
      </c>
      <c r="W17">
        <v>-2.3860192837465561</v>
      </c>
      <c r="X17" s="125">
        <v>-0.28671328671328666</v>
      </c>
      <c r="Y17" s="125">
        <v>-0.42045454545454541</v>
      </c>
    </row>
    <row r="18" spans="1:25" x14ac:dyDescent="0.25">
      <c r="A18" s="29">
        <v>14</v>
      </c>
      <c r="B18" s="30" t="s">
        <v>32</v>
      </c>
      <c r="C18" s="130">
        <v>0.3</v>
      </c>
      <c r="D18" s="130">
        <v>0.32</v>
      </c>
      <c r="E18" s="33">
        <v>0.45</v>
      </c>
      <c r="F18" s="33">
        <v>0.45</v>
      </c>
      <c r="G18" s="33">
        <v>0.45</v>
      </c>
      <c r="H18" s="33">
        <v>0.45</v>
      </c>
      <c r="I18" s="33">
        <v>0.45</v>
      </c>
      <c r="J18" s="33">
        <v>0.45</v>
      </c>
      <c r="K18" s="33">
        <v>0.45</v>
      </c>
      <c r="L18" s="33">
        <v>0.45</v>
      </c>
      <c r="M18" s="33">
        <v>0.45</v>
      </c>
      <c r="N18" s="34">
        <v>0.28000000000000003</v>
      </c>
      <c r="O18" s="33">
        <v>0.45</v>
      </c>
      <c r="Q18" t="s">
        <v>32</v>
      </c>
      <c r="R18">
        <v>0.36499999999999999</v>
      </c>
      <c r="S18">
        <v>0.42454545454545461</v>
      </c>
      <c r="T18">
        <v>1.4450000000000074E-2</v>
      </c>
      <c r="U18">
        <v>3.2272727272727232E-3</v>
      </c>
      <c r="V18">
        <v>4.0556213017751142E-3</v>
      </c>
      <c r="W18">
        <v>24.470338046352289</v>
      </c>
      <c r="X18" s="125">
        <v>0.16313823163138252</v>
      </c>
      <c r="Y18" s="125">
        <v>0.51623376623376638</v>
      </c>
    </row>
    <row r="19" spans="1:25" x14ac:dyDescent="0.25">
      <c r="A19" s="29">
        <v>15</v>
      </c>
      <c r="B19" s="30" t="s">
        <v>52</v>
      </c>
      <c r="C19" s="132">
        <v>4</v>
      </c>
      <c r="D19" s="129">
        <v>4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1"/>
      <c r="L19" s="3">
        <v>0</v>
      </c>
      <c r="M19" s="3">
        <v>0</v>
      </c>
      <c r="N19" s="39">
        <v>5.5</v>
      </c>
      <c r="O19" s="32">
        <v>0</v>
      </c>
      <c r="Q19" t="s">
        <v>52</v>
      </c>
      <c r="R19">
        <v>2.75</v>
      </c>
      <c r="S19">
        <v>0.8</v>
      </c>
      <c r="T19">
        <v>15.125</v>
      </c>
      <c r="U19">
        <v>2.8444444444444446</v>
      </c>
      <c r="V19">
        <v>3.921875</v>
      </c>
      <c r="W19">
        <v>-0.82868525896414347</v>
      </c>
      <c r="X19" s="125">
        <v>-0.70909090909090911</v>
      </c>
      <c r="Y19" s="125">
        <v>-0.85454545454545461</v>
      </c>
    </row>
    <row r="20" spans="1:25" x14ac:dyDescent="0.25">
      <c r="A20" s="29"/>
      <c r="B20" s="30" t="s">
        <v>33</v>
      </c>
      <c r="C20" s="132">
        <v>3565</v>
      </c>
      <c r="D20" s="132">
        <f t="shared" ref="D20:M20" si="0">D12*D6</f>
        <v>3960</v>
      </c>
      <c r="E20" s="42">
        <f t="shared" si="0"/>
        <v>3840</v>
      </c>
      <c r="F20" s="32">
        <f t="shared" si="0"/>
        <v>4056</v>
      </c>
      <c r="G20" s="32">
        <f t="shared" si="0"/>
        <v>3630</v>
      </c>
      <c r="H20" s="32">
        <f t="shared" si="0"/>
        <v>4212</v>
      </c>
      <c r="I20" s="32">
        <f>I6*I12</f>
        <v>3850</v>
      </c>
      <c r="J20" s="32">
        <f t="shared" si="0"/>
        <v>3456</v>
      </c>
      <c r="K20" s="32">
        <f t="shared" si="0"/>
        <v>3388</v>
      </c>
      <c r="L20" s="32">
        <f t="shared" si="0"/>
        <v>3850</v>
      </c>
      <c r="M20" s="32">
        <f t="shared" si="0"/>
        <v>4290</v>
      </c>
      <c r="N20" s="32">
        <f>N6*N12</f>
        <v>3536</v>
      </c>
      <c r="O20" s="32">
        <f>O6*O12</f>
        <v>4320</v>
      </c>
      <c r="Q20" t="s">
        <v>33</v>
      </c>
      <c r="R20">
        <v>4873</v>
      </c>
      <c r="S20">
        <v>4642.454545454545</v>
      </c>
      <c r="T20">
        <v>3575138</v>
      </c>
      <c r="U20">
        <v>478879.4727272719</v>
      </c>
      <c r="V20">
        <v>650298.53254437866</v>
      </c>
      <c r="W20">
        <v>-5.9087081549919211E-4</v>
      </c>
      <c r="X20" s="125">
        <v>-4.7310784844131946E-2</v>
      </c>
      <c r="Y20" s="125">
        <v>0.31291135335252973</v>
      </c>
    </row>
    <row r="21" spans="1:25" x14ac:dyDescent="0.25">
      <c r="A21" s="29">
        <v>17</v>
      </c>
      <c r="B21" s="30" t="s">
        <v>34</v>
      </c>
      <c r="C21" s="129">
        <v>5.5</v>
      </c>
      <c r="D21" s="129">
        <v>5.3</v>
      </c>
      <c r="E21" s="43">
        <v>4.5</v>
      </c>
      <c r="F21" s="32">
        <v>4.4800000000000004</v>
      </c>
      <c r="G21" s="32">
        <v>4.5999999999999996</v>
      </c>
      <c r="H21" s="32">
        <v>4.5</v>
      </c>
      <c r="I21" s="32">
        <v>4.5999999999999996</v>
      </c>
      <c r="J21" s="32">
        <v>4.5999999999999996</v>
      </c>
      <c r="K21" s="32">
        <v>4.5</v>
      </c>
      <c r="L21" s="32">
        <v>4.5999999999999996</v>
      </c>
      <c r="M21" s="32">
        <v>4.4800000000000004</v>
      </c>
      <c r="N21" s="32">
        <v>6.6</v>
      </c>
      <c r="O21" s="32">
        <v>4.5999999999999996</v>
      </c>
      <c r="Q21" t="s">
        <v>34</v>
      </c>
      <c r="R21">
        <v>5.6</v>
      </c>
      <c r="S21">
        <v>4.6963636363636372</v>
      </c>
      <c r="T21">
        <v>2.0000000000000071</v>
      </c>
      <c r="U21">
        <v>0.12566545454545458</v>
      </c>
      <c r="V21">
        <v>0.35680946745560771</v>
      </c>
      <c r="W21">
        <v>-4.2209098788780874</v>
      </c>
      <c r="X21" s="125">
        <v>-0.16136363636363615</v>
      </c>
      <c r="Y21" s="125">
        <v>-0.28842975206611554</v>
      </c>
    </row>
    <row r="22" spans="1:25" x14ac:dyDescent="0.25">
      <c r="A22" s="29">
        <v>18</v>
      </c>
      <c r="B22" s="30" t="s">
        <v>35</v>
      </c>
      <c r="C22" s="129">
        <v>72.400000000000006</v>
      </c>
      <c r="D22" s="129">
        <v>86.4</v>
      </c>
      <c r="E22" s="44">
        <f>E21*E6</f>
        <v>108</v>
      </c>
      <c r="F22" s="32">
        <v>100.3</v>
      </c>
      <c r="G22" s="32">
        <v>98.7</v>
      </c>
      <c r="H22" s="32">
        <v>103.2</v>
      </c>
      <c r="I22" s="32">
        <v>103.2</v>
      </c>
      <c r="J22" s="32">
        <v>97.6</v>
      </c>
      <c r="K22" s="32">
        <v>102.3</v>
      </c>
      <c r="L22" s="32">
        <v>103.2</v>
      </c>
      <c r="M22" s="32">
        <v>95.6</v>
      </c>
      <c r="N22" s="32">
        <v>87.2</v>
      </c>
      <c r="O22" s="32">
        <v>102.4</v>
      </c>
      <c r="Q22" t="s">
        <v>35</v>
      </c>
      <c r="R22">
        <v>119.5</v>
      </c>
      <c r="S22">
        <v>90.2</v>
      </c>
      <c r="T22">
        <v>106.58000000000013</v>
      </c>
      <c r="U22">
        <v>83.814829090909086</v>
      </c>
      <c r="V22">
        <v>76.25818224852074</v>
      </c>
      <c r="W22">
        <v>-0.11472191692130916</v>
      </c>
      <c r="X22" s="125">
        <v>-3.01254469379993E-2</v>
      </c>
      <c r="Y22" s="125">
        <v>-1.1017904756052599E-2</v>
      </c>
    </row>
    <row r="23" spans="1:25" x14ac:dyDescent="0.25">
      <c r="C23" s="10"/>
    </row>
    <row r="24" spans="1:25" ht="15.75" x14ac:dyDescent="0.25">
      <c r="B24" s="11" t="s">
        <v>53</v>
      </c>
      <c r="C24" s="10"/>
      <c r="D24" t="s">
        <v>127</v>
      </c>
      <c r="R24" s="9"/>
    </row>
    <row r="25" spans="1:25" x14ac:dyDescent="0.25">
      <c r="B25" s="12" t="s">
        <v>54</v>
      </c>
      <c r="C25" s="10"/>
    </row>
    <row r="26" spans="1:25" x14ac:dyDescent="0.25">
      <c r="B26" s="13" t="s">
        <v>55</v>
      </c>
      <c r="C26" s="12"/>
    </row>
    <row r="27" spans="1:25" ht="18.75" customHeight="1" x14ac:dyDescent="0.3">
      <c r="B27" s="14" t="s">
        <v>56</v>
      </c>
      <c r="C27" s="12"/>
    </row>
    <row r="28" spans="1:25" x14ac:dyDescent="0.25">
      <c r="B28" s="15" t="s">
        <v>57</v>
      </c>
      <c r="H28" s="16"/>
    </row>
    <row r="29" spans="1:25" x14ac:dyDescent="0.25">
      <c r="B29" s="15"/>
      <c r="H29" s="16" t="s">
        <v>58</v>
      </c>
    </row>
    <row r="30" spans="1:25" x14ac:dyDescent="0.25">
      <c r="B30" t="s">
        <v>59</v>
      </c>
      <c r="H30" s="16"/>
    </row>
    <row r="31" spans="1:25" x14ac:dyDescent="0.25">
      <c r="B31" s="15" t="s">
        <v>60</v>
      </c>
    </row>
    <row r="32" spans="1:25" x14ac:dyDescent="0.25">
      <c r="B32" s="15" t="s">
        <v>61</v>
      </c>
    </row>
    <row r="34" spans="2:9" x14ac:dyDescent="0.25">
      <c r="B34" s="15" t="s">
        <v>62</v>
      </c>
    </row>
    <row r="35" spans="2:9" x14ac:dyDescent="0.25">
      <c r="B35" s="15" t="s">
        <v>63</v>
      </c>
    </row>
    <row r="37" spans="2:9" x14ac:dyDescent="0.25">
      <c r="B37" s="15" t="s">
        <v>64</v>
      </c>
      <c r="C37" t="s">
        <v>65</v>
      </c>
      <c r="E37" t="s">
        <v>66</v>
      </c>
    </row>
    <row r="38" spans="2:9" x14ac:dyDescent="0.25">
      <c r="C38" t="s">
        <v>67</v>
      </c>
      <c r="E38" t="s">
        <v>68</v>
      </c>
    </row>
    <row r="39" spans="2:9" x14ac:dyDescent="0.25">
      <c r="C39" t="s">
        <v>69</v>
      </c>
      <c r="E39">
        <v>15</v>
      </c>
    </row>
    <row r="40" spans="2:9" x14ac:dyDescent="0.25">
      <c r="C40" t="s">
        <v>70</v>
      </c>
      <c r="E40" t="s">
        <v>71</v>
      </c>
    </row>
    <row r="42" spans="2:9" x14ac:dyDescent="0.25">
      <c r="B42" s="16" t="s">
        <v>72</v>
      </c>
    </row>
    <row r="43" spans="2:9" x14ac:dyDescent="0.25">
      <c r="I43" s="12" t="s">
        <v>93</v>
      </c>
    </row>
    <row r="44" spans="2:9" x14ac:dyDescent="0.25">
      <c r="B44" t="str">
        <f>B5</f>
        <v>Tinggi Tanaman (cm)</v>
      </c>
    </row>
    <row r="45" spans="2:9" x14ac:dyDescent="0.25">
      <c r="B45" t="s">
        <v>77</v>
      </c>
    </row>
    <row r="46" spans="2:9" ht="15.75" thickBot="1" x14ac:dyDescent="0.3">
      <c r="B46" s="53" t="s">
        <v>95</v>
      </c>
      <c r="C46" s="150" t="s">
        <v>94</v>
      </c>
      <c r="D46" s="150"/>
      <c r="E46" s="150" t="s">
        <v>106</v>
      </c>
      <c r="F46" s="151"/>
    </row>
    <row r="47" spans="2:9" x14ac:dyDescent="0.25">
      <c r="B47" s="49" t="s">
        <v>96</v>
      </c>
      <c r="C47" s="20" t="s">
        <v>85</v>
      </c>
      <c r="D47" s="20" t="s">
        <v>40</v>
      </c>
      <c r="E47" s="20" t="s">
        <v>107</v>
      </c>
      <c r="F47" s="20" t="s">
        <v>40</v>
      </c>
    </row>
    <row r="48" spans="2:9" x14ac:dyDescent="0.25">
      <c r="B48" s="50" t="s">
        <v>78</v>
      </c>
      <c r="C48" s="18">
        <v>107.7</v>
      </c>
      <c r="D48" s="18">
        <v>140.5</v>
      </c>
      <c r="E48" s="18">
        <v>151.625</v>
      </c>
      <c r="F48" s="18">
        <v>140.5</v>
      </c>
    </row>
    <row r="49" spans="2:12" x14ac:dyDescent="0.25">
      <c r="B49" s="50" t="s">
        <v>79</v>
      </c>
      <c r="C49" s="18">
        <v>399.9600000000006</v>
      </c>
      <c r="D49" s="18">
        <v>1300.5</v>
      </c>
      <c r="E49" s="18">
        <v>135.69642857142858</v>
      </c>
      <c r="F49" s="18">
        <v>1300.5</v>
      </c>
    </row>
    <row r="50" spans="2:12" x14ac:dyDescent="0.25">
      <c r="B50" s="50" t="s">
        <v>80</v>
      </c>
      <c r="C50" s="18">
        <v>11</v>
      </c>
      <c r="D50" s="18">
        <v>2</v>
      </c>
      <c r="E50" s="18">
        <v>8</v>
      </c>
      <c r="F50" s="18">
        <v>2</v>
      </c>
    </row>
    <row r="51" spans="2:12" x14ac:dyDescent="0.25">
      <c r="B51" s="50" t="s">
        <v>81</v>
      </c>
      <c r="C51" s="18">
        <v>10</v>
      </c>
      <c r="D51" s="18">
        <v>1</v>
      </c>
      <c r="E51" s="18">
        <v>7</v>
      </c>
      <c r="F51" s="18">
        <v>1</v>
      </c>
    </row>
    <row r="52" spans="2:12" x14ac:dyDescent="0.25">
      <c r="B52" s="50" t="s">
        <v>82</v>
      </c>
      <c r="C52" s="18">
        <v>0.30754325259515619</v>
      </c>
      <c r="D52" s="18"/>
      <c r="E52" s="18">
        <v>0.10434173669467788</v>
      </c>
      <c r="F52" s="18"/>
    </row>
    <row r="53" spans="2:12" x14ac:dyDescent="0.25">
      <c r="B53" s="52" t="s">
        <v>83</v>
      </c>
      <c r="C53" s="48">
        <v>0.10151950890200978</v>
      </c>
      <c r="D53" s="48"/>
      <c r="E53" s="48">
        <v>1.7424955887386795E-2</v>
      </c>
      <c r="F53" s="48"/>
      <c r="H53" s="12"/>
      <c r="I53" s="12"/>
      <c r="J53" s="12"/>
      <c r="K53" s="12"/>
      <c r="L53" s="12"/>
    </row>
    <row r="54" spans="2:12" ht="15.75" thickBot="1" x14ac:dyDescent="0.3">
      <c r="B54" s="54" t="s">
        <v>84</v>
      </c>
      <c r="C54" s="55">
        <v>0.20142598544521961</v>
      </c>
      <c r="D54" s="55"/>
      <c r="E54" s="19">
        <v>0.17884455450687564</v>
      </c>
      <c r="F54" s="19"/>
    </row>
    <row r="56" spans="2:12" x14ac:dyDescent="0.25">
      <c r="B56" t="str">
        <f>B6</f>
        <v>Jumlah Anakan Produktif</v>
      </c>
    </row>
    <row r="57" spans="2:12" x14ac:dyDescent="0.25">
      <c r="B57" t="s">
        <v>77</v>
      </c>
      <c r="F57">
        <v>3</v>
      </c>
    </row>
    <row r="58" spans="2:12" ht="15.75" thickBot="1" x14ac:dyDescent="0.3">
      <c r="B58" s="53" t="s">
        <v>95</v>
      </c>
      <c r="C58" s="150" t="s">
        <v>109</v>
      </c>
      <c r="D58" s="150"/>
      <c r="E58" s="150" t="s">
        <v>109</v>
      </c>
      <c r="F58" s="151"/>
    </row>
    <row r="59" spans="2:12" x14ac:dyDescent="0.25">
      <c r="B59" s="20"/>
      <c r="C59" s="20" t="s">
        <v>85</v>
      </c>
      <c r="D59" s="20" t="s">
        <v>40</v>
      </c>
      <c r="E59" s="20" t="s">
        <v>108</v>
      </c>
      <c r="F59" s="20" t="s">
        <v>40</v>
      </c>
    </row>
    <row r="60" spans="2:12" x14ac:dyDescent="0.25">
      <c r="B60" s="18" t="s">
        <v>78</v>
      </c>
      <c r="C60" s="18">
        <v>24.363636363636363</v>
      </c>
      <c r="D60" s="18">
        <v>22</v>
      </c>
      <c r="E60" s="18">
        <v>22</v>
      </c>
      <c r="F60" s="18">
        <v>22</v>
      </c>
    </row>
    <row r="61" spans="2:12" x14ac:dyDescent="0.25">
      <c r="B61" s="18" t="s">
        <v>79</v>
      </c>
      <c r="C61" s="18">
        <v>2.6545454545454543</v>
      </c>
      <c r="D61" s="18">
        <v>50</v>
      </c>
      <c r="E61" s="18">
        <v>20.857142857142858</v>
      </c>
      <c r="F61" s="18">
        <v>50</v>
      </c>
    </row>
    <row r="62" spans="2:12" ht="15" customHeight="1" x14ac:dyDescent="0.25">
      <c r="B62" s="18" t="s">
        <v>80</v>
      </c>
      <c r="C62" s="18">
        <v>11</v>
      </c>
      <c r="D62" s="18">
        <v>2</v>
      </c>
      <c r="E62" s="18">
        <v>8</v>
      </c>
      <c r="F62" s="18">
        <v>2</v>
      </c>
    </row>
    <row r="63" spans="2:12" ht="15.75" customHeight="1" x14ac:dyDescent="0.25">
      <c r="B63" s="18" t="s">
        <v>81</v>
      </c>
      <c r="C63" s="18">
        <v>10</v>
      </c>
      <c r="D63" s="18">
        <v>1</v>
      </c>
      <c r="E63" s="18">
        <v>7</v>
      </c>
      <c r="F63" s="18">
        <v>1</v>
      </c>
    </row>
    <row r="64" spans="2:12" ht="15" customHeight="1" x14ac:dyDescent="0.25">
      <c r="B64" s="18" t="s">
        <v>82</v>
      </c>
      <c r="C64" s="18">
        <v>5.3090909090909084E-2</v>
      </c>
      <c r="D64" s="18"/>
      <c r="E64" s="18">
        <v>0.41714285714285715</v>
      </c>
      <c r="F64" s="18"/>
    </row>
    <row r="65" spans="2:8" x14ac:dyDescent="0.25">
      <c r="B65" s="48" t="s">
        <v>83</v>
      </c>
      <c r="C65" s="48">
        <v>1.46636990239801E-2</v>
      </c>
      <c r="D65" s="48"/>
      <c r="E65" s="48">
        <v>0.16547562857628373</v>
      </c>
      <c r="F65" s="48"/>
    </row>
    <row r="66" spans="2:8" ht="15.75" thickBot="1" x14ac:dyDescent="0.3">
      <c r="B66" s="19" t="s">
        <v>84</v>
      </c>
      <c r="C66" s="19">
        <v>0.20142598544521961</v>
      </c>
      <c r="D66" s="19"/>
      <c r="E66" s="19">
        <v>0.17884455450687564</v>
      </c>
      <c r="F66" s="19"/>
    </row>
    <row r="67" spans="2:8" x14ac:dyDescent="0.25">
      <c r="C67" t="s">
        <v>92</v>
      </c>
    </row>
    <row r="68" spans="2:8" x14ac:dyDescent="0.25">
      <c r="B68" t="str">
        <f>B7</f>
        <v>Umur Berbunga (HST)</v>
      </c>
    </row>
    <row r="69" spans="2:8" x14ac:dyDescent="0.25">
      <c r="B69" t="s">
        <v>77</v>
      </c>
    </row>
    <row r="70" spans="2:8" ht="15.75" customHeight="1" x14ac:dyDescent="0.25">
      <c r="B70" s="159" t="s">
        <v>95</v>
      </c>
      <c r="C70" s="172" t="s">
        <v>97</v>
      </c>
      <c r="D70" s="173"/>
      <c r="E70" s="161" t="s">
        <v>110</v>
      </c>
      <c r="F70" s="176"/>
    </row>
    <row r="71" spans="2:8" ht="6" customHeight="1" thickBot="1" x14ac:dyDescent="0.3">
      <c r="B71" s="160"/>
      <c r="C71" s="174"/>
      <c r="D71" s="175"/>
      <c r="E71" s="177"/>
      <c r="F71" s="178"/>
    </row>
    <row r="72" spans="2:8" x14ac:dyDescent="0.25">
      <c r="B72" s="56" t="s">
        <v>99</v>
      </c>
      <c r="C72" s="56" t="s">
        <v>85</v>
      </c>
      <c r="D72" s="56" t="s">
        <v>40</v>
      </c>
      <c r="E72" s="20" t="s">
        <v>107</v>
      </c>
      <c r="F72" s="20" t="s">
        <v>40</v>
      </c>
    </row>
    <row r="73" spans="2:8" x14ac:dyDescent="0.25">
      <c r="B73" s="18" t="s">
        <v>78</v>
      </c>
      <c r="C73" s="18">
        <v>80.090909090909093</v>
      </c>
      <c r="D73" s="18">
        <v>107</v>
      </c>
      <c r="E73" s="18">
        <v>106.75</v>
      </c>
      <c r="F73" s="18">
        <v>109</v>
      </c>
    </row>
    <row r="74" spans="2:8" x14ac:dyDescent="0.25">
      <c r="B74" s="18" t="s">
        <v>79</v>
      </c>
      <c r="C74" s="18">
        <v>1.8909090909090913</v>
      </c>
      <c r="D74" s="18">
        <v>1458</v>
      </c>
      <c r="E74" s="18">
        <v>574.78571428571433</v>
      </c>
      <c r="F74" s="18">
        <v>1682</v>
      </c>
    </row>
    <row r="75" spans="2:8" x14ac:dyDescent="0.25">
      <c r="B75" s="18" t="s">
        <v>80</v>
      </c>
      <c r="C75" s="18">
        <v>11</v>
      </c>
      <c r="D75" s="18">
        <v>2</v>
      </c>
      <c r="E75" s="18">
        <v>8</v>
      </c>
      <c r="F75" s="18">
        <v>2</v>
      </c>
    </row>
    <row r="76" spans="2:8" x14ac:dyDescent="0.25">
      <c r="B76" s="18" t="s">
        <v>81</v>
      </c>
      <c r="C76" s="18">
        <v>10</v>
      </c>
      <c r="D76" s="18">
        <v>1</v>
      </c>
      <c r="E76" s="18">
        <v>7</v>
      </c>
      <c r="F76" s="18">
        <v>1</v>
      </c>
    </row>
    <row r="77" spans="2:8" x14ac:dyDescent="0.25">
      <c r="B77" s="18" t="s">
        <v>82</v>
      </c>
      <c r="C77" s="18">
        <v>1.2969198154383342E-3</v>
      </c>
      <c r="D77" s="18"/>
      <c r="E77" s="18">
        <v>0.34172753524715477</v>
      </c>
      <c r="F77" s="18"/>
    </row>
    <row r="78" spans="2:8" x14ac:dyDescent="0.25">
      <c r="B78" s="18" t="s">
        <v>83</v>
      </c>
      <c r="C78" s="18">
        <v>8.5116691472819639E-11</v>
      </c>
      <c r="D78" s="18"/>
      <c r="E78" s="18">
        <v>0.13088680401859576</v>
      </c>
      <c r="F78" s="18"/>
    </row>
    <row r="79" spans="2:8" ht="15.75" thickBot="1" x14ac:dyDescent="0.3">
      <c r="B79" s="19" t="s">
        <v>84</v>
      </c>
      <c r="C79" s="19">
        <v>0.20142598544521961</v>
      </c>
      <c r="D79" s="19"/>
      <c r="E79" s="19">
        <v>0.17884455450687564</v>
      </c>
      <c r="F79" s="19"/>
    </row>
    <row r="80" spans="2:8" x14ac:dyDescent="0.25">
      <c r="H80" t="s">
        <v>98</v>
      </c>
    </row>
    <row r="81" spans="2:6" x14ac:dyDescent="0.25">
      <c r="B81" t="str">
        <f>B8</f>
        <v>Keharuman pd wkt berbunga (%)</v>
      </c>
    </row>
    <row r="82" spans="2:6" x14ac:dyDescent="0.25">
      <c r="B82" t="s">
        <v>77</v>
      </c>
    </row>
    <row r="83" spans="2:6" x14ac:dyDescent="0.25">
      <c r="B83" s="159" t="s">
        <v>95</v>
      </c>
      <c r="C83" s="161" t="s">
        <v>112</v>
      </c>
      <c r="D83" s="162"/>
      <c r="E83" s="161" t="s">
        <v>112</v>
      </c>
      <c r="F83" s="162"/>
    </row>
    <row r="84" spans="2:6" ht="15" customHeight="1" thickBot="1" x14ac:dyDescent="0.3">
      <c r="B84" s="160"/>
      <c r="C84" s="163"/>
      <c r="D84" s="164"/>
      <c r="E84" s="163"/>
      <c r="F84" s="164"/>
    </row>
    <row r="85" spans="2:6" x14ac:dyDescent="0.25">
      <c r="B85" s="20"/>
      <c r="C85" s="20" t="s">
        <v>85</v>
      </c>
      <c r="D85" s="20" t="s">
        <v>40</v>
      </c>
      <c r="E85" s="20" t="s">
        <v>111</v>
      </c>
      <c r="F85" s="20" t="s">
        <v>40</v>
      </c>
    </row>
    <row r="86" spans="2:6" x14ac:dyDescent="0.25">
      <c r="B86" s="18" t="s">
        <v>78</v>
      </c>
      <c r="C86" s="18">
        <v>0.18181818181818182</v>
      </c>
      <c r="D86" s="18">
        <v>0.5</v>
      </c>
      <c r="E86" s="18">
        <v>0.86250000000000004</v>
      </c>
      <c r="F86" s="18">
        <v>0.5</v>
      </c>
    </row>
    <row r="87" spans="2:6" x14ac:dyDescent="0.25">
      <c r="B87" s="18" t="s">
        <v>79</v>
      </c>
      <c r="C87" s="18">
        <v>0.16363636363636364</v>
      </c>
      <c r="D87" s="18">
        <v>0.5</v>
      </c>
      <c r="E87" s="18">
        <v>1.9821428571428434E-2</v>
      </c>
      <c r="F87" s="18">
        <v>0.5</v>
      </c>
    </row>
    <row r="88" spans="2:6" x14ac:dyDescent="0.25">
      <c r="B88" s="18" t="s">
        <v>80</v>
      </c>
      <c r="C88" s="18">
        <v>11</v>
      </c>
      <c r="D88" s="18">
        <v>2</v>
      </c>
      <c r="E88" s="18">
        <v>8</v>
      </c>
      <c r="F88" s="18">
        <v>2</v>
      </c>
    </row>
    <row r="89" spans="2:6" x14ac:dyDescent="0.25">
      <c r="B89" s="18" t="s">
        <v>81</v>
      </c>
      <c r="C89" s="18">
        <v>10</v>
      </c>
      <c r="D89" s="18">
        <v>1</v>
      </c>
      <c r="E89" s="18">
        <v>7</v>
      </c>
      <c r="F89" s="18">
        <v>1</v>
      </c>
    </row>
    <row r="90" spans="2:6" x14ac:dyDescent="0.25">
      <c r="B90" s="18" t="s">
        <v>82</v>
      </c>
      <c r="C90" s="18">
        <v>0.32727272727272727</v>
      </c>
      <c r="D90" s="18"/>
      <c r="E90" s="18">
        <v>3.9642857142856869E-2</v>
      </c>
      <c r="F90" s="18"/>
    </row>
    <row r="91" spans="2:6" x14ac:dyDescent="0.25">
      <c r="B91" s="18" t="s">
        <v>83</v>
      </c>
      <c r="C91" s="18">
        <v>0.1110369091098502</v>
      </c>
      <c r="D91" s="18"/>
      <c r="E91" s="18">
        <v>1.5262086906613348E-3</v>
      </c>
      <c r="F91" s="18"/>
    </row>
    <row r="92" spans="2:6" ht="15.75" thickBot="1" x14ac:dyDescent="0.3">
      <c r="B92" s="19" t="s">
        <v>84</v>
      </c>
      <c r="C92" s="19">
        <v>0.20142598544521961</v>
      </c>
      <c r="D92" s="19"/>
      <c r="E92" s="19">
        <v>0.17884455450687564</v>
      </c>
      <c r="F92" s="19"/>
    </row>
    <row r="94" spans="2:6" x14ac:dyDescent="0.25">
      <c r="B94" t="str">
        <f>B9</f>
        <v>Umur Panen (HSS)</v>
      </c>
    </row>
    <row r="95" spans="2:6" x14ac:dyDescent="0.25">
      <c r="B95" t="s">
        <v>77</v>
      </c>
    </row>
    <row r="96" spans="2:6" ht="15.75" thickBot="1" x14ac:dyDescent="0.3">
      <c r="B96" t="s">
        <v>0</v>
      </c>
      <c r="C96" s="149" t="s">
        <v>100</v>
      </c>
      <c r="D96" s="149"/>
      <c r="E96" s="149" t="s">
        <v>76</v>
      </c>
      <c r="F96" s="149"/>
    </row>
    <row r="97" spans="2:10" x14ac:dyDescent="0.25">
      <c r="B97" s="20" t="s">
        <v>101</v>
      </c>
      <c r="C97" s="20" t="s">
        <v>85</v>
      </c>
      <c r="D97" s="20" t="s">
        <v>40</v>
      </c>
      <c r="E97" s="20" t="s">
        <v>107</v>
      </c>
      <c r="F97" s="20" t="s">
        <v>40</v>
      </c>
    </row>
    <row r="98" spans="2:10" x14ac:dyDescent="0.25">
      <c r="B98" s="18" t="s">
        <v>78</v>
      </c>
      <c r="C98" s="18">
        <v>124.90909090909091</v>
      </c>
      <c r="D98" s="18">
        <v>142.5</v>
      </c>
      <c r="E98" s="18">
        <v>142.75</v>
      </c>
      <c r="F98" s="18">
        <v>142.5</v>
      </c>
    </row>
    <row r="99" spans="2:10" x14ac:dyDescent="0.25">
      <c r="B99" s="18" t="s">
        <v>79</v>
      </c>
      <c r="C99" s="18">
        <v>2.0909090909090922</v>
      </c>
      <c r="D99" s="18">
        <v>612.5</v>
      </c>
      <c r="E99" s="18">
        <v>200.21428571428572</v>
      </c>
      <c r="F99" s="18">
        <v>612.5</v>
      </c>
    </row>
    <row r="100" spans="2:10" x14ac:dyDescent="0.25">
      <c r="B100" s="18" t="s">
        <v>80</v>
      </c>
      <c r="C100" s="18">
        <v>11</v>
      </c>
      <c r="D100" s="18">
        <v>2</v>
      </c>
      <c r="E100" s="18">
        <v>8</v>
      </c>
      <c r="F100" s="18">
        <v>2</v>
      </c>
      <c r="J100" s="30" t="s">
        <v>14</v>
      </c>
    </row>
    <row r="101" spans="2:10" x14ac:dyDescent="0.25">
      <c r="B101" s="18" t="s">
        <v>81</v>
      </c>
      <c r="C101" s="18">
        <v>10</v>
      </c>
      <c r="D101" s="18">
        <v>1</v>
      </c>
      <c r="E101" s="18">
        <v>7</v>
      </c>
      <c r="F101" s="18">
        <v>1</v>
      </c>
      <c r="J101" s="30" t="s">
        <v>32</v>
      </c>
    </row>
    <row r="102" spans="2:10" x14ac:dyDescent="0.25">
      <c r="B102" s="18" t="s">
        <v>82</v>
      </c>
      <c r="C102" s="18">
        <v>3.4137291280148443E-3</v>
      </c>
      <c r="D102" s="18"/>
      <c r="E102" s="18">
        <v>0.32688046647230323</v>
      </c>
      <c r="F102" s="18"/>
      <c r="J102" s="30" t="s">
        <v>52</v>
      </c>
    </row>
    <row r="103" spans="2:10" x14ac:dyDescent="0.25">
      <c r="B103" s="18" t="s">
        <v>83</v>
      </c>
      <c r="C103" s="18">
        <v>9.7817309807624042E-9</v>
      </c>
      <c r="D103" s="18"/>
      <c r="E103" s="18">
        <v>0.12376205515821614</v>
      </c>
      <c r="F103" s="18"/>
      <c r="J103" s="30" t="s">
        <v>33</v>
      </c>
    </row>
    <row r="104" spans="2:10" ht="15.75" thickBot="1" x14ac:dyDescent="0.3">
      <c r="B104" s="19" t="s">
        <v>84</v>
      </c>
      <c r="C104" s="19">
        <v>0.20142598544521961</v>
      </c>
      <c r="D104" s="19"/>
      <c r="E104" s="19">
        <v>0.17884455450687564</v>
      </c>
      <c r="F104" s="19"/>
    </row>
    <row r="105" spans="2:10" x14ac:dyDescent="0.25">
      <c r="J105" s="30" t="s">
        <v>35</v>
      </c>
    </row>
    <row r="106" spans="2:10" x14ac:dyDescent="0.25">
      <c r="B106" t="str">
        <f>B10</f>
        <v>Panjang Malai (Cm)</v>
      </c>
    </row>
    <row r="107" spans="2:10" x14ac:dyDescent="0.25">
      <c r="B107" t="s">
        <v>77</v>
      </c>
    </row>
    <row r="108" spans="2:10" ht="15.75" thickBot="1" x14ac:dyDescent="0.3">
      <c r="B108" s="12" t="s">
        <v>0</v>
      </c>
      <c r="C108" s="156" t="s">
        <v>113</v>
      </c>
      <c r="D108" s="156"/>
      <c r="E108" s="156" t="s">
        <v>113</v>
      </c>
      <c r="F108" s="156"/>
    </row>
    <row r="109" spans="2:10" x14ac:dyDescent="0.25">
      <c r="B109" s="20"/>
      <c r="C109" s="20" t="s">
        <v>85</v>
      </c>
      <c r="D109" s="20" t="s">
        <v>40</v>
      </c>
      <c r="E109" s="20" t="s">
        <v>85</v>
      </c>
      <c r="F109" s="20" t="s">
        <v>40</v>
      </c>
    </row>
    <row r="110" spans="2:10" x14ac:dyDescent="0.25">
      <c r="B110" s="18" t="s">
        <v>78</v>
      </c>
      <c r="C110" s="18">
        <v>28.5</v>
      </c>
      <c r="D110" s="18">
        <v>29.5</v>
      </c>
      <c r="E110" s="18">
        <v>33.4375</v>
      </c>
      <c r="F110" s="18">
        <v>29.5</v>
      </c>
    </row>
    <row r="111" spans="2:10" x14ac:dyDescent="0.25">
      <c r="B111" s="18" t="s">
        <v>79</v>
      </c>
      <c r="C111" s="18">
        <v>5.0340000000000007</v>
      </c>
      <c r="D111" s="18">
        <v>12.5</v>
      </c>
      <c r="E111" s="18">
        <v>3.3883928571428572</v>
      </c>
      <c r="F111" s="18">
        <v>12.5</v>
      </c>
    </row>
    <row r="112" spans="2:10" x14ac:dyDescent="0.25">
      <c r="B112" s="18" t="s">
        <v>80</v>
      </c>
      <c r="C112" s="18">
        <v>11</v>
      </c>
      <c r="D112" s="18">
        <v>2</v>
      </c>
      <c r="E112" s="18">
        <v>8</v>
      </c>
      <c r="F112" s="18">
        <v>2</v>
      </c>
    </row>
    <row r="113" spans="2:6" x14ac:dyDescent="0.25">
      <c r="B113" s="18" t="s">
        <v>81</v>
      </c>
      <c r="C113" s="18">
        <v>10</v>
      </c>
      <c r="D113" s="18">
        <v>1</v>
      </c>
      <c r="E113" s="18">
        <v>7</v>
      </c>
      <c r="F113" s="18">
        <v>1</v>
      </c>
    </row>
    <row r="114" spans="2:6" x14ac:dyDescent="0.25">
      <c r="B114" s="18" t="s">
        <v>82</v>
      </c>
      <c r="C114" s="18">
        <v>0.40272000000000008</v>
      </c>
      <c r="D114" s="18"/>
      <c r="E114" s="18">
        <v>0.27107142857142857</v>
      </c>
      <c r="F114" s="18"/>
    </row>
    <row r="115" spans="2:6" x14ac:dyDescent="0.25">
      <c r="B115" s="48" t="s">
        <v>83</v>
      </c>
      <c r="C115" s="48">
        <v>0.14615208720659101</v>
      </c>
      <c r="D115" s="48"/>
      <c r="E115" s="48">
        <v>9.6231462328690398E-2</v>
      </c>
      <c r="F115" s="48"/>
    </row>
    <row r="116" spans="2:6" ht="15.75" thickBot="1" x14ac:dyDescent="0.3">
      <c r="B116" s="19" t="s">
        <v>84</v>
      </c>
      <c r="C116" s="19">
        <v>0.20142598544521961</v>
      </c>
      <c r="D116" s="19"/>
      <c r="E116" s="19">
        <v>0.17884455450687564</v>
      </c>
      <c r="F116" s="19"/>
    </row>
    <row r="119" spans="2:6" x14ac:dyDescent="0.25">
      <c r="B119" t="str">
        <f>B11</f>
        <v>Jumlah gabah/malai</v>
      </c>
    </row>
    <row r="120" spans="2:6" x14ac:dyDescent="0.25">
      <c r="B120" t="s">
        <v>77</v>
      </c>
    </row>
    <row r="121" spans="2:6" ht="15.75" thickBot="1" x14ac:dyDescent="0.3">
      <c r="B121" t="s">
        <v>95</v>
      </c>
      <c r="C121" s="149" t="s">
        <v>26</v>
      </c>
      <c r="D121" s="149"/>
      <c r="E121" s="149" t="s">
        <v>26</v>
      </c>
      <c r="F121" s="149"/>
    </row>
    <row r="122" spans="2:6" x14ac:dyDescent="0.25">
      <c r="B122" s="20" t="s">
        <v>114</v>
      </c>
      <c r="C122" s="20" t="s">
        <v>85</v>
      </c>
      <c r="D122" s="20" t="s">
        <v>40</v>
      </c>
      <c r="E122" s="20" t="s">
        <v>108</v>
      </c>
      <c r="F122" s="20" t="s">
        <v>40</v>
      </c>
    </row>
    <row r="123" spans="2:6" x14ac:dyDescent="0.25">
      <c r="B123" s="18" t="s">
        <v>78</v>
      </c>
      <c r="C123" s="18">
        <v>237</v>
      </c>
      <c r="D123" s="18">
        <v>243</v>
      </c>
      <c r="E123" s="18">
        <v>240.25</v>
      </c>
      <c r="F123" s="18">
        <v>243</v>
      </c>
    </row>
    <row r="124" spans="2:6" x14ac:dyDescent="0.25">
      <c r="B124" s="18" t="s">
        <v>79</v>
      </c>
      <c r="C124" s="18">
        <v>381.6</v>
      </c>
      <c r="D124" s="18">
        <v>288</v>
      </c>
      <c r="E124" s="18">
        <v>105.92857142857143</v>
      </c>
      <c r="F124" s="18">
        <v>288</v>
      </c>
    </row>
    <row r="125" spans="2:6" x14ac:dyDescent="0.25">
      <c r="B125" s="18" t="s">
        <v>80</v>
      </c>
      <c r="C125" s="18">
        <v>11</v>
      </c>
      <c r="D125" s="18">
        <v>2</v>
      </c>
      <c r="E125" s="18">
        <v>8</v>
      </c>
      <c r="F125" s="18">
        <v>2</v>
      </c>
    </row>
    <row r="126" spans="2:6" x14ac:dyDescent="0.25">
      <c r="B126" s="18" t="s">
        <v>81</v>
      </c>
      <c r="C126" s="18">
        <v>10</v>
      </c>
      <c r="D126" s="18">
        <v>1</v>
      </c>
      <c r="E126" s="18">
        <v>7</v>
      </c>
      <c r="F126" s="18">
        <v>1</v>
      </c>
    </row>
    <row r="127" spans="2:6" x14ac:dyDescent="0.25">
      <c r="B127" s="18" t="s">
        <v>82</v>
      </c>
      <c r="C127" s="18">
        <v>1.3250000000000002</v>
      </c>
      <c r="D127" s="18"/>
      <c r="E127" s="18">
        <v>0.36780753968253971</v>
      </c>
      <c r="F127" s="18"/>
    </row>
    <row r="128" spans="2:6" x14ac:dyDescent="0.25">
      <c r="B128" s="18" t="s">
        <v>83</v>
      </c>
      <c r="C128" s="18">
        <v>0.59464560433643276</v>
      </c>
      <c r="D128" s="18"/>
      <c r="E128" s="18">
        <v>0.143160550160363</v>
      </c>
      <c r="F128" s="18"/>
    </row>
    <row r="129" spans="2:6" ht="15.75" thickBot="1" x14ac:dyDescent="0.3">
      <c r="B129" s="19" t="s">
        <v>84</v>
      </c>
      <c r="C129" s="19">
        <v>241.88174725083331</v>
      </c>
      <c r="D129" s="19"/>
      <c r="E129" s="19">
        <v>0.17884455450687564</v>
      </c>
      <c r="F129" s="19"/>
    </row>
    <row r="131" spans="2:6" x14ac:dyDescent="0.25">
      <c r="B131" t="str">
        <f>B12</f>
        <v>Jumlah gabah bernas/malai</v>
      </c>
    </row>
    <row r="132" spans="2:6" x14ac:dyDescent="0.25">
      <c r="B132" t="s">
        <v>77</v>
      </c>
    </row>
    <row r="133" spans="2:6" x14ac:dyDescent="0.25">
      <c r="B133" s="154" t="s">
        <v>95</v>
      </c>
      <c r="C133" s="157" t="s">
        <v>115</v>
      </c>
      <c r="D133" s="158"/>
      <c r="E133" s="157" t="s">
        <v>115</v>
      </c>
      <c r="F133" s="158"/>
    </row>
    <row r="134" spans="2:6" ht="15.75" thickBot="1" x14ac:dyDescent="0.3">
      <c r="B134" s="155"/>
      <c r="C134" s="149"/>
      <c r="D134" s="149"/>
      <c r="E134" s="149"/>
      <c r="F134" s="149"/>
    </row>
    <row r="135" spans="2:6" x14ac:dyDescent="0.25">
      <c r="B135" s="20"/>
      <c r="C135" s="20" t="s">
        <v>85</v>
      </c>
      <c r="D135" s="20" t="s">
        <v>40</v>
      </c>
      <c r="E135" s="20" t="s">
        <v>85</v>
      </c>
      <c r="F135" s="20" t="s">
        <v>40</v>
      </c>
    </row>
    <row r="136" spans="2:6" x14ac:dyDescent="0.25">
      <c r="B136" s="18" t="s">
        <v>78</v>
      </c>
      <c r="C136" s="18">
        <v>190.18181818181819</v>
      </c>
      <c r="D136" s="18">
        <v>219</v>
      </c>
      <c r="E136" s="18">
        <v>198.375</v>
      </c>
      <c r="F136" s="18">
        <v>219</v>
      </c>
    </row>
    <row r="137" spans="2:6" x14ac:dyDescent="0.25">
      <c r="B137" s="18" t="s">
        <v>79</v>
      </c>
      <c r="C137" s="18">
        <v>497.36363636363529</v>
      </c>
      <c r="D137" s="18">
        <v>242</v>
      </c>
      <c r="E137" s="18">
        <v>71.982142857142861</v>
      </c>
      <c r="F137" s="18">
        <v>242</v>
      </c>
    </row>
    <row r="138" spans="2:6" x14ac:dyDescent="0.25">
      <c r="B138" s="18" t="s">
        <v>80</v>
      </c>
      <c r="C138" s="18">
        <v>11</v>
      </c>
      <c r="D138" s="18">
        <v>2</v>
      </c>
      <c r="E138" s="18">
        <v>8</v>
      </c>
      <c r="F138" s="18">
        <v>2</v>
      </c>
    </row>
    <row r="139" spans="2:6" x14ac:dyDescent="0.25">
      <c r="B139" s="18" t="s">
        <v>81</v>
      </c>
      <c r="C139" s="18">
        <v>10</v>
      </c>
      <c r="D139" s="18">
        <v>1</v>
      </c>
      <c r="E139" s="18">
        <v>7</v>
      </c>
      <c r="F139" s="18">
        <v>1</v>
      </c>
    </row>
    <row r="140" spans="2:6" x14ac:dyDescent="0.25">
      <c r="B140" s="18" t="s">
        <v>82</v>
      </c>
      <c r="C140" s="18">
        <v>2.0552216378662616</v>
      </c>
      <c r="D140" s="18"/>
      <c r="E140" s="18">
        <v>0.29744687131050768</v>
      </c>
      <c r="F140" s="18"/>
    </row>
    <row r="141" spans="2:6" x14ac:dyDescent="0.25">
      <c r="B141" s="18" t="s">
        <v>83</v>
      </c>
      <c r="C141" s="18">
        <v>0.49864106016844062</v>
      </c>
      <c r="D141" s="18"/>
      <c r="E141" s="18">
        <v>0.10937289966976271</v>
      </c>
      <c r="F141" s="18"/>
    </row>
    <row r="142" spans="2:6" ht="15.75" thickBot="1" x14ac:dyDescent="0.3">
      <c r="B142" s="19" t="s">
        <v>84</v>
      </c>
      <c r="C142" s="19">
        <v>241.88174725083331</v>
      </c>
      <c r="D142" s="19"/>
      <c r="E142" s="19">
        <v>0.17884455450687564</v>
      </c>
      <c r="F142" s="19"/>
    </row>
    <row r="144" spans="2:6" x14ac:dyDescent="0.25">
      <c r="B144" t="str">
        <f>B13</f>
        <v>Berat gabah 1000 butir (g)</v>
      </c>
    </row>
    <row r="145" spans="2:6" x14ac:dyDescent="0.25">
      <c r="B145" t="s">
        <v>77</v>
      </c>
    </row>
    <row r="146" spans="2:6" ht="15.75" thickBot="1" x14ac:dyDescent="0.3">
      <c r="B146" t="s">
        <v>95</v>
      </c>
      <c r="C146" s="149" t="s">
        <v>102</v>
      </c>
      <c r="D146" s="149"/>
      <c r="E146" s="149" t="s">
        <v>102</v>
      </c>
      <c r="F146" s="149"/>
    </row>
    <row r="147" spans="2:6" x14ac:dyDescent="0.25">
      <c r="B147" s="20" t="s">
        <v>116</v>
      </c>
      <c r="C147" s="20" t="s">
        <v>85</v>
      </c>
      <c r="D147" s="20" t="s">
        <v>40</v>
      </c>
      <c r="E147" s="20" t="s">
        <v>85</v>
      </c>
      <c r="F147" s="20" t="s">
        <v>40</v>
      </c>
    </row>
    <row r="148" spans="2:6" x14ac:dyDescent="0.25">
      <c r="B148" s="18" t="s">
        <v>78</v>
      </c>
      <c r="C148" s="18">
        <v>25.554545454545458</v>
      </c>
      <c r="D148" s="18">
        <v>28.5</v>
      </c>
      <c r="E148" s="18">
        <v>31.1</v>
      </c>
      <c r="F148" s="18">
        <v>28.5</v>
      </c>
    </row>
    <row r="149" spans="2:6" x14ac:dyDescent="0.25">
      <c r="B149" s="18" t="s">
        <v>79</v>
      </c>
      <c r="C149" s="18">
        <v>2.8267272727272728</v>
      </c>
      <c r="D149" s="18">
        <v>24.5</v>
      </c>
      <c r="E149" s="18">
        <v>1.1514285714285715</v>
      </c>
      <c r="F149" s="18">
        <v>24.5</v>
      </c>
    </row>
    <row r="150" spans="2:6" x14ac:dyDescent="0.25">
      <c r="B150" s="18" t="s">
        <v>80</v>
      </c>
      <c r="C150" s="18">
        <v>11</v>
      </c>
      <c r="D150" s="18">
        <v>2</v>
      </c>
      <c r="E150" s="18">
        <v>8</v>
      </c>
      <c r="F150" s="18">
        <v>2</v>
      </c>
    </row>
    <row r="151" spans="2:6" x14ac:dyDescent="0.25">
      <c r="B151" s="18" t="s">
        <v>81</v>
      </c>
      <c r="C151" s="18">
        <v>10</v>
      </c>
      <c r="D151" s="18">
        <v>1</v>
      </c>
      <c r="E151" s="18">
        <v>7</v>
      </c>
      <c r="F151" s="18">
        <v>1</v>
      </c>
    </row>
    <row r="152" spans="2:6" x14ac:dyDescent="0.25">
      <c r="B152" s="18" t="s">
        <v>82</v>
      </c>
      <c r="C152" s="18">
        <v>0.11537662337662338</v>
      </c>
      <c r="D152" s="18"/>
      <c r="E152" s="18">
        <v>4.6997084548104959E-2</v>
      </c>
      <c r="F152" s="18"/>
    </row>
    <row r="153" spans="2:6" x14ac:dyDescent="0.25">
      <c r="B153" s="18" t="s">
        <v>83</v>
      </c>
      <c r="C153" s="18">
        <v>1.4684092490246825E-2</v>
      </c>
      <c r="D153" s="18"/>
      <c r="E153" s="18">
        <v>2.4468649424445044E-3</v>
      </c>
      <c r="F153" s="18"/>
    </row>
    <row r="154" spans="2:6" ht="15.75" thickBot="1" x14ac:dyDescent="0.3">
      <c r="B154" s="19" t="s">
        <v>84</v>
      </c>
      <c r="C154" s="19">
        <v>0.20142598544521961</v>
      </c>
      <c r="D154" s="19"/>
      <c r="E154" s="19">
        <v>0.17884455450687564</v>
      </c>
      <c r="F154" s="19"/>
    </row>
    <row r="156" spans="2:6" x14ac:dyDescent="0.25">
      <c r="B156" t="str">
        <f>B14</f>
        <v>Daun terpanjang (cm)</v>
      </c>
    </row>
    <row r="157" spans="2:6" x14ac:dyDescent="0.25">
      <c r="B157" t="s">
        <v>77</v>
      </c>
    </row>
    <row r="158" spans="2:6" ht="15.75" thickBot="1" x14ac:dyDescent="0.3">
      <c r="B158" t="s">
        <v>95</v>
      </c>
      <c r="C158" s="149" t="s">
        <v>117</v>
      </c>
      <c r="D158" s="149"/>
      <c r="E158" s="149" t="s">
        <v>117</v>
      </c>
      <c r="F158" s="149"/>
    </row>
    <row r="159" spans="2:6" x14ac:dyDescent="0.25">
      <c r="B159" s="20" t="s">
        <v>114</v>
      </c>
      <c r="C159" s="20" t="s">
        <v>85</v>
      </c>
      <c r="D159" s="20" t="s">
        <v>40</v>
      </c>
      <c r="E159" s="20" t="s">
        <v>107</v>
      </c>
      <c r="F159" s="20" t="s">
        <v>40</v>
      </c>
    </row>
    <row r="160" spans="2:6" x14ac:dyDescent="0.25">
      <c r="B160" s="18" t="s">
        <v>78</v>
      </c>
      <c r="C160" s="18">
        <v>65.081818181818178</v>
      </c>
      <c r="D160" s="18">
        <v>76.5</v>
      </c>
      <c r="E160" s="18">
        <v>77.875</v>
      </c>
      <c r="F160" s="18">
        <v>76.5</v>
      </c>
    </row>
    <row r="161" spans="2:6" x14ac:dyDescent="0.25">
      <c r="B161" s="18" t="s">
        <v>79</v>
      </c>
      <c r="C161" s="18">
        <v>125.47363636363661</v>
      </c>
      <c r="D161" s="18">
        <v>264.5</v>
      </c>
      <c r="E161" s="18">
        <v>89.553571428571431</v>
      </c>
      <c r="F161" s="18">
        <v>264.5</v>
      </c>
    </row>
    <row r="162" spans="2:6" x14ac:dyDescent="0.25">
      <c r="B162" s="18" t="s">
        <v>80</v>
      </c>
      <c r="C162" s="18">
        <v>11</v>
      </c>
      <c r="D162" s="18">
        <v>2</v>
      </c>
      <c r="E162" s="18">
        <v>8</v>
      </c>
      <c r="F162" s="18">
        <v>2</v>
      </c>
    </row>
    <row r="163" spans="2:6" x14ac:dyDescent="0.25">
      <c r="B163" s="18" t="s">
        <v>81</v>
      </c>
      <c r="C163" s="18">
        <v>10</v>
      </c>
      <c r="D163" s="18">
        <v>1</v>
      </c>
      <c r="E163" s="18">
        <v>7</v>
      </c>
      <c r="F163" s="18">
        <v>1</v>
      </c>
    </row>
    <row r="164" spans="2:6" x14ac:dyDescent="0.25">
      <c r="B164" s="18" t="s">
        <v>82</v>
      </c>
      <c r="C164" s="18">
        <v>0.474380477745318</v>
      </c>
      <c r="D164" s="18"/>
      <c r="E164" s="18">
        <v>0.33857682959762353</v>
      </c>
      <c r="F164" s="18"/>
    </row>
    <row r="165" spans="2:6" x14ac:dyDescent="0.25">
      <c r="B165" s="18" t="s">
        <v>83</v>
      </c>
      <c r="C165" s="18">
        <v>0.17717063875530337</v>
      </c>
      <c r="D165" s="18"/>
      <c r="E165" s="18">
        <v>0.12938290261798557</v>
      </c>
      <c r="F165" s="18"/>
    </row>
    <row r="166" spans="2:6" ht="15.75" thickBot="1" x14ac:dyDescent="0.3">
      <c r="B166" s="19" t="s">
        <v>84</v>
      </c>
      <c r="C166" s="19">
        <v>0.20142598544521961</v>
      </c>
      <c r="D166" s="19"/>
      <c r="E166" s="19">
        <v>0.17884455450687564</v>
      </c>
      <c r="F166" s="19"/>
    </row>
    <row r="168" spans="2:6" x14ac:dyDescent="0.25">
      <c r="B168" t="str">
        <f>B15</f>
        <v>Panjang daun bendera (cm)</v>
      </c>
    </row>
    <row r="169" spans="2:6" x14ac:dyDescent="0.25">
      <c r="B169" t="s">
        <v>77</v>
      </c>
    </row>
    <row r="170" spans="2:6" ht="15.75" thickBot="1" x14ac:dyDescent="0.3">
      <c r="B170" t="s">
        <v>95</v>
      </c>
      <c r="C170" s="149" t="s">
        <v>104</v>
      </c>
      <c r="D170" s="149"/>
      <c r="E170" s="149" t="s">
        <v>104</v>
      </c>
      <c r="F170" s="149"/>
    </row>
    <row r="171" spans="2:6" x14ac:dyDescent="0.25">
      <c r="B171" s="20" t="s">
        <v>116</v>
      </c>
      <c r="C171" s="20" t="s">
        <v>85</v>
      </c>
      <c r="D171" s="20" t="s">
        <v>40</v>
      </c>
      <c r="E171" s="59" t="s">
        <v>107</v>
      </c>
      <c r="F171" s="64" t="s">
        <v>40</v>
      </c>
    </row>
    <row r="172" spans="2:6" x14ac:dyDescent="0.25">
      <c r="B172" s="18" t="s">
        <v>78</v>
      </c>
      <c r="C172" s="18">
        <v>37.381818181818183</v>
      </c>
      <c r="D172" s="18">
        <v>46.5</v>
      </c>
      <c r="E172" s="18">
        <v>47.875</v>
      </c>
      <c r="F172" s="51">
        <v>46.5</v>
      </c>
    </row>
    <row r="173" spans="2:6" x14ac:dyDescent="0.25">
      <c r="B173" s="18" t="s">
        <v>79</v>
      </c>
      <c r="C173" s="18">
        <v>33.277636363636155</v>
      </c>
      <c r="D173" s="18">
        <v>264.5</v>
      </c>
      <c r="E173" s="18">
        <v>79.267857142857139</v>
      </c>
      <c r="F173" s="51">
        <v>264.5</v>
      </c>
    </row>
    <row r="174" spans="2:6" x14ac:dyDescent="0.25">
      <c r="B174" s="18" t="s">
        <v>80</v>
      </c>
      <c r="C174" s="18">
        <v>11</v>
      </c>
      <c r="D174" s="18">
        <v>2</v>
      </c>
      <c r="E174" s="18">
        <v>8</v>
      </c>
      <c r="F174" s="51">
        <v>2</v>
      </c>
    </row>
    <row r="175" spans="2:6" x14ac:dyDescent="0.25">
      <c r="B175" s="18" t="s">
        <v>81</v>
      </c>
      <c r="C175" s="18">
        <v>10</v>
      </c>
      <c r="D175" s="18">
        <v>1</v>
      </c>
      <c r="E175" s="18">
        <v>7</v>
      </c>
      <c r="F175" s="51">
        <v>1</v>
      </c>
    </row>
    <row r="176" spans="2:6" x14ac:dyDescent="0.25">
      <c r="B176" s="18" t="s">
        <v>82</v>
      </c>
      <c r="C176" s="18">
        <v>0.12581336999484369</v>
      </c>
      <c r="D176" s="18"/>
      <c r="E176" s="18">
        <v>0.2996894409937888</v>
      </c>
      <c r="F176" s="51"/>
    </row>
    <row r="177" spans="2:6" x14ac:dyDescent="0.25">
      <c r="B177" s="18" t="s">
        <v>83</v>
      </c>
      <c r="C177" s="18">
        <v>1.8183473097047598E-2</v>
      </c>
      <c r="D177" s="18"/>
      <c r="E177" s="18">
        <v>0.11048048253178799</v>
      </c>
      <c r="F177" s="51"/>
    </row>
    <row r="178" spans="2:6" ht="15.75" thickBot="1" x14ac:dyDescent="0.3">
      <c r="B178" s="19" t="s">
        <v>84</v>
      </c>
      <c r="C178" s="19">
        <v>0.20142598544521961</v>
      </c>
      <c r="D178" s="19"/>
      <c r="E178" s="19">
        <v>0.17884455450687564</v>
      </c>
      <c r="F178" s="63"/>
    </row>
    <row r="179" spans="2:6" x14ac:dyDescent="0.25">
      <c r="F179" t="s">
        <v>103</v>
      </c>
    </row>
    <row r="180" spans="2:6" x14ac:dyDescent="0.25">
      <c r="B180" t="str">
        <f>B16</f>
        <v>Panjang lidah daun (mm)</v>
      </c>
    </row>
    <row r="181" spans="2:6" x14ac:dyDescent="0.25">
      <c r="B181" t="s">
        <v>77</v>
      </c>
    </row>
    <row r="182" spans="2:6" ht="15.75" thickBot="1" x14ac:dyDescent="0.3">
      <c r="B182" t="s">
        <v>95</v>
      </c>
      <c r="C182" s="149" t="s">
        <v>118</v>
      </c>
      <c r="D182" s="149"/>
      <c r="E182" s="149" t="s">
        <v>118</v>
      </c>
      <c r="F182" s="149"/>
    </row>
    <row r="183" spans="2:6" x14ac:dyDescent="0.25">
      <c r="B183" s="65" t="s">
        <v>116</v>
      </c>
      <c r="C183" s="59" t="s">
        <v>85</v>
      </c>
      <c r="D183" s="59" t="s">
        <v>40</v>
      </c>
      <c r="E183" s="20" t="s">
        <v>85</v>
      </c>
      <c r="F183" s="20" t="s">
        <v>40</v>
      </c>
    </row>
    <row r="184" spans="2:6" x14ac:dyDescent="0.25">
      <c r="B184" s="61" t="s">
        <v>78</v>
      </c>
      <c r="C184" s="60">
        <v>1.9363636363636361</v>
      </c>
      <c r="D184" s="60">
        <v>2.4500000000000002</v>
      </c>
      <c r="E184" s="18">
        <v>2.4</v>
      </c>
      <c r="F184" s="18">
        <v>2.4500000000000002</v>
      </c>
    </row>
    <row r="185" spans="2:6" x14ac:dyDescent="0.25">
      <c r="B185" s="61" t="s">
        <v>79</v>
      </c>
      <c r="C185" s="60">
        <v>8.8545454545455732E-2</v>
      </c>
      <c r="D185" s="60">
        <v>0.60499999999999687</v>
      </c>
      <c r="E185" s="18">
        <v>0.20571428571428538</v>
      </c>
      <c r="F185" s="18">
        <v>0.60499999999999687</v>
      </c>
    </row>
    <row r="186" spans="2:6" x14ac:dyDescent="0.25">
      <c r="B186" s="61" t="s">
        <v>80</v>
      </c>
      <c r="C186" s="60">
        <v>11</v>
      </c>
      <c r="D186" s="60">
        <v>2</v>
      </c>
      <c r="E186" s="18">
        <v>8</v>
      </c>
      <c r="F186" s="18">
        <v>2</v>
      </c>
    </row>
    <row r="187" spans="2:6" x14ac:dyDescent="0.25">
      <c r="B187" s="61" t="s">
        <v>81</v>
      </c>
      <c r="C187" s="60">
        <v>10</v>
      </c>
      <c r="D187" s="60">
        <v>1</v>
      </c>
      <c r="E187" s="18">
        <v>7</v>
      </c>
      <c r="F187" s="18">
        <v>1</v>
      </c>
    </row>
    <row r="188" spans="2:6" x14ac:dyDescent="0.25">
      <c r="B188" s="61" t="s">
        <v>82</v>
      </c>
      <c r="C188" s="60">
        <v>0.14635612321563007</v>
      </c>
      <c r="D188" s="60"/>
      <c r="E188" s="18">
        <v>0.34002361275088666</v>
      </c>
      <c r="F188" s="18"/>
    </row>
    <row r="189" spans="2:6" x14ac:dyDescent="0.25">
      <c r="B189" s="61" t="s">
        <v>83</v>
      </c>
      <c r="C189" s="60">
        <v>2.5865601395951954E-2</v>
      </c>
      <c r="D189" s="60"/>
      <c r="E189" s="18">
        <v>0.13007403227714154</v>
      </c>
      <c r="F189" s="18"/>
    </row>
    <row r="190" spans="2:6" ht="15.75" thickBot="1" x14ac:dyDescent="0.3">
      <c r="B190" s="62" t="s">
        <v>84</v>
      </c>
      <c r="C190" s="57">
        <v>0.20142598544521961</v>
      </c>
      <c r="D190" s="57"/>
      <c r="E190" s="19">
        <v>0.17884455450687564</v>
      </c>
      <c r="F190" s="19">
        <v>5</v>
      </c>
    </row>
    <row r="192" spans="2:6" x14ac:dyDescent="0.25">
      <c r="B192" t="str">
        <f>B17</f>
        <v>Jumlah Nodus</v>
      </c>
    </row>
    <row r="193" spans="2:6" x14ac:dyDescent="0.25">
      <c r="B193" t="s">
        <v>77</v>
      </c>
    </row>
    <row r="194" spans="2:6" ht="15.75" thickBot="1" x14ac:dyDescent="0.3">
      <c r="C194" s="149" t="s">
        <v>14</v>
      </c>
      <c r="D194" s="149"/>
      <c r="E194" s="149" t="s">
        <v>119</v>
      </c>
      <c r="F194" s="149"/>
    </row>
    <row r="195" spans="2:6" x14ac:dyDescent="0.25">
      <c r="B195" s="20"/>
      <c r="C195" s="20" t="s">
        <v>85</v>
      </c>
      <c r="D195" s="20" t="s">
        <v>40</v>
      </c>
      <c r="E195" s="20" t="s">
        <v>85</v>
      </c>
      <c r="F195" s="20" t="s">
        <v>40</v>
      </c>
    </row>
    <row r="196" spans="2:6" x14ac:dyDescent="0.25">
      <c r="B196" s="18" t="s">
        <v>78</v>
      </c>
      <c r="C196" s="18">
        <v>4.6363636363636367</v>
      </c>
      <c r="D196" s="18">
        <v>6.5</v>
      </c>
      <c r="E196" s="18">
        <v>6.25</v>
      </c>
      <c r="F196" s="18">
        <v>6.5</v>
      </c>
    </row>
    <row r="197" spans="2:6" x14ac:dyDescent="0.25">
      <c r="B197" s="18" t="s">
        <v>79</v>
      </c>
      <c r="C197" s="18">
        <v>0.65454545454545321</v>
      </c>
      <c r="D197" s="18">
        <v>4.5</v>
      </c>
      <c r="E197" s="18">
        <v>1.0714285714285714</v>
      </c>
      <c r="F197" s="18">
        <v>4.5</v>
      </c>
    </row>
    <row r="198" spans="2:6" x14ac:dyDescent="0.25">
      <c r="B198" s="18" t="s">
        <v>80</v>
      </c>
      <c r="C198" s="18">
        <v>11</v>
      </c>
      <c r="D198" s="18">
        <v>2</v>
      </c>
      <c r="E198" s="18">
        <v>8</v>
      </c>
      <c r="F198" s="18">
        <v>2</v>
      </c>
    </row>
    <row r="199" spans="2:6" x14ac:dyDescent="0.25">
      <c r="B199" s="18" t="s">
        <v>81</v>
      </c>
      <c r="C199" s="18">
        <v>10</v>
      </c>
      <c r="D199" s="18">
        <v>1</v>
      </c>
      <c r="E199" s="18">
        <v>7</v>
      </c>
      <c r="F199" s="18">
        <v>1</v>
      </c>
    </row>
    <row r="200" spans="2:6" x14ac:dyDescent="0.25">
      <c r="B200" s="18" t="s">
        <v>82</v>
      </c>
      <c r="C200" s="18">
        <v>0.14545454545454517</v>
      </c>
      <c r="D200" s="18"/>
      <c r="E200" s="18">
        <v>0.23809523809523808</v>
      </c>
      <c r="F200" s="18"/>
    </row>
    <row r="201" spans="2:6" x14ac:dyDescent="0.25">
      <c r="B201" s="18" t="s">
        <v>83</v>
      </c>
      <c r="C201" s="18">
        <v>2.5509040522965098E-2</v>
      </c>
      <c r="D201" s="18"/>
      <c r="E201" s="18">
        <v>7.9602012455197713E-2</v>
      </c>
      <c r="F201" s="18"/>
    </row>
    <row r="202" spans="2:6" ht="15.75" thickBot="1" x14ac:dyDescent="0.3">
      <c r="B202" s="19" t="s">
        <v>84</v>
      </c>
      <c r="C202" s="19">
        <v>0.20142598544521961</v>
      </c>
      <c r="D202" s="19"/>
      <c r="E202" s="19">
        <v>0.17884455450687564</v>
      </c>
      <c r="F202" s="19"/>
    </row>
    <row r="204" spans="2:6" x14ac:dyDescent="0.25">
      <c r="B204" t="str">
        <f>B18</f>
        <v>Indeks Stomata</v>
      </c>
    </row>
    <row r="205" spans="2:6" x14ac:dyDescent="0.25">
      <c r="B205" t="s">
        <v>77</v>
      </c>
    </row>
    <row r="206" spans="2:6" ht="15.75" thickBot="1" x14ac:dyDescent="0.3">
      <c r="B206" t="s">
        <v>95</v>
      </c>
      <c r="C206" s="149" t="s">
        <v>120</v>
      </c>
      <c r="D206" s="149"/>
      <c r="E206" s="149" t="s">
        <v>125</v>
      </c>
      <c r="F206" s="149"/>
    </row>
    <row r="207" spans="2:6" x14ac:dyDescent="0.25">
      <c r="B207" s="20" t="s">
        <v>114</v>
      </c>
      <c r="C207" s="20" t="s">
        <v>85</v>
      </c>
      <c r="D207" s="20" t="s">
        <v>40</v>
      </c>
      <c r="E207" s="20" t="s">
        <v>124</v>
      </c>
      <c r="F207" s="20" t="s">
        <v>40</v>
      </c>
    </row>
    <row r="208" spans="2:6" x14ac:dyDescent="0.25">
      <c r="B208" s="18" t="s">
        <v>78</v>
      </c>
      <c r="C208" s="18">
        <v>0.42454545454545461</v>
      </c>
      <c r="D208" s="18">
        <v>0.36499999999999999</v>
      </c>
      <c r="E208" s="18">
        <v>2.7500000000000004E-2</v>
      </c>
      <c r="F208" s="18">
        <v>0.03</v>
      </c>
    </row>
    <row r="209" spans="2:6" x14ac:dyDescent="0.25">
      <c r="B209" s="18" t="s">
        <v>79</v>
      </c>
      <c r="C209" s="18">
        <v>3.2272727272727232E-3</v>
      </c>
      <c r="D209" s="18">
        <v>1.4450000000000074E-2</v>
      </c>
      <c r="E209" s="18">
        <v>1.0714285714285687E-4</v>
      </c>
      <c r="F209" s="18">
        <v>2.0000000000000009E-4</v>
      </c>
    </row>
    <row r="210" spans="2:6" x14ac:dyDescent="0.25">
      <c r="B210" s="18" t="s">
        <v>80</v>
      </c>
      <c r="C210" s="18">
        <v>11</v>
      </c>
      <c r="D210" s="18">
        <v>2</v>
      </c>
      <c r="E210" s="18">
        <v>8</v>
      </c>
      <c r="F210" s="18">
        <v>2</v>
      </c>
    </row>
    <row r="211" spans="2:6" x14ac:dyDescent="0.25">
      <c r="B211" s="18" t="s">
        <v>81</v>
      </c>
      <c r="C211" s="18">
        <v>10</v>
      </c>
      <c r="D211" s="18">
        <v>1</v>
      </c>
      <c r="E211" s="18">
        <v>7</v>
      </c>
      <c r="F211" s="18">
        <v>1</v>
      </c>
    </row>
    <row r="212" spans="2:6" x14ac:dyDescent="0.25">
      <c r="B212" s="18" t="s">
        <v>82</v>
      </c>
      <c r="C212" s="18">
        <v>0.22334067316766135</v>
      </c>
      <c r="D212" s="18"/>
      <c r="E212" s="18">
        <v>0.53571428571428403</v>
      </c>
      <c r="F212" s="18"/>
    </row>
    <row r="213" spans="2:6" x14ac:dyDescent="0.25">
      <c r="B213" s="18" t="s">
        <v>83</v>
      </c>
      <c r="C213" s="18">
        <v>6.0428849461161782E-2</v>
      </c>
      <c r="D213" s="18"/>
      <c r="E213" s="18">
        <v>0.21412504160971235</v>
      </c>
      <c r="F213" s="18"/>
    </row>
    <row r="214" spans="2:6" ht="15.75" thickBot="1" x14ac:dyDescent="0.3">
      <c r="B214" s="19" t="s">
        <v>84</v>
      </c>
      <c r="C214" s="19">
        <v>0.20142598544521961</v>
      </c>
      <c r="D214" s="19"/>
      <c r="E214" s="19">
        <v>0.17884455450687564</v>
      </c>
      <c r="F214" s="19"/>
    </row>
    <row r="216" spans="2:6" x14ac:dyDescent="0.25">
      <c r="B216" t="str">
        <f>B19</f>
        <v>Panjang ekor gabah (cm)</v>
      </c>
    </row>
    <row r="217" spans="2:6" x14ac:dyDescent="0.25">
      <c r="B217" t="s">
        <v>77</v>
      </c>
    </row>
    <row r="218" spans="2:6" ht="15" customHeight="1" x14ac:dyDescent="0.25"/>
    <row r="219" spans="2:6" ht="15.75" thickBot="1" x14ac:dyDescent="0.3">
      <c r="B219" s="66" t="s">
        <v>0</v>
      </c>
      <c r="C219" s="58" t="s">
        <v>105</v>
      </c>
      <c r="D219" s="58"/>
      <c r="E219" s="58" t="s">
        <v>105</v>
      </c>
      <c r="F219" s="58"/>
    </row>
    <row r="220" spans="2:6" x14ac:dyDescent="0.25">
      <c r="B220" s="20" t="s">
        <v>114</v>
      </c>
      <c r="C220" s="20" t="s">
        <v>85</v>
      </c>
      <c r="D220" s="20" t="s">
        <v>40</v>
      </c>
      <c r="E220" s="20" t="s">
        <v>107</v>
      </c>
      <c r="F220" s="20" t="s">
        <v>40</v>
      </c>
    </row>
    <row r="221" spans="2:6" x14ac:dyDescent="0.25">
      <c r="B221" s="18" t="s">
        <v>78</v>
      </c>
      <c r="C221" s="18">
        <v>0.8</v>
      </c>
      <c r="D221" s="18">
        <v>2.75</v>
      </c>
      <c r="E221" s="18">
        <v>5.2</v>
      </c>
      <c r="F221" s="18">
        <v>2.75</v>
      </c>
    </row>
    <row r="222" spans="2:6" x14ac:dyDescent="0.25">
      <c r="B222" s="18" t="s">
        <v>79</v>
      </c>
      <c r="C222" s="18">
        <v>2.8444444444444446</v>
      </c>
      <c r="D222" s="18">
        <v>15.125</v>
      </c>
      <c r="E222" s="18">
        <v>0.3171428571428529</v>
      </c>
      <c r="F222" s="18">
        <v>15.125</v>
      </c>
    </row>
    <row r="223" spans="2:6" x14ac:dyDescent="0.25">
      <c r="B223" s="18" t="s">
        <v>80</v>
      </c>
      <c r="C223" s="18">
        <v>10</v>
      </c>
      <c r="D223" s="18">
        <v>2</v>
      </c>
      <c r="E223" s="18">
        <v>8</v>
      </c>
      <c r="F223" s="18">
        <v>2</v>
      </c>
    </row>
    <row r="224" spans="2:6" x14ac:dyDescent="0.25">
      <c r="B224" s="18" t="s">
        <v>81</v>
      </c>
      <c r="C224" s="18">
        <v>9</v>
      </c>
      <c r="D224" s="18">
        <v>1</v>
      </c>
      <c r="E224" s="18">
        <v>7</v>
      </c>
      <c r="F224" s="18">
        <v>1</v>
      </c>
    </row>
    <row r="225" spans="2:6" x14ac:dyDescent="0.25">
      <c r="B225" s="18" t="s">
        <v>82</v>
      </c>
      <c r="C225" s="18">
        <v>0.18806244260789717</v>
      </c>
      <c r="D225" s="18"/>
      <c r="E225" s="18">
        <v>2.0968122786304322E-2</v>
      </c>
      <c r="F225" s="18"/>
    </row>
    <row r="226" spans="2:6" x14ac:dyDescent="0.25">
      <c r="B226" s="18" t="s">
        <v>83</v>
      </c>
      <c r="C226" s="18">
        <v>4.6544364338797273E-2</v>
      </c>
      <c r="D226" s="18"/>
      <c r="E226" s="18">
        <v>2.3010638433929032E-4</v>
      </c>
      <c r="F226" s="18"/>
    </row>
    <row r="227" spans="2:6" ht="15.75" thickBot="1" x14ac:dyDescent="0.3">
      <c r="B227" s="19" t="s">
        <v>84</v>
      </c>
      <c r="C227" s="19">
        <v>0.19541344977905159</v>
      </c>
      <c r="D227" s="19"/>
      <c r="E227" s="19">
        <v>0.17884455450687564</v>
      </c>
      <c r="F227" s="19"/>
    </row>
    <row r="229" spans="2:6" x14ac:dyDescent="0.25">
      <c r="B229" t="str">
        <f>B20</f>
        <v>jumlah gabah bernas/rumpun</v>
      </c>
    </row>
    <row r="230" spans="2:6" x14ac:dyDescent="0.25">
      <c r="B230" t="s">
        <v>77</v>
      </c>
    </row>
    <row r="231" spans="2:6" x14ac:dyDescent="0.25">
      <c r="B231" s="154" t="s">
        <v>95</v>
      </c>
      <c r="C231" s="152" t="s">
        <v>122</v>
      </c>
      <c r="D231" s="153"/>
      <c r="E231" s="152" t="s">
        <v>121</v>
      </c>
      <c r="F231" s="153"/>
    </row>
    <row r="232" spans="2:6" ht="15" customHeight="1" thickBot="1" x14ac:dyDescent="0.3">
      <c r="B232" s="155"/>
      <c r="C232" s="149"/>
      <c r="D232" s="149"/>
      <c r="E232" s="149"/>
      <c r="F232" s="149"/>
    </row>
    <row r="233" spans="2:6" x14ac:dyDescent="0.25">
      <c r="B233" s="20" t="s">
        <v>116</v>
      </c>
      <c r="C233" s="20" t="s">
        <v>85</v>
      </c>
      <c r="D233" s="20" t="s">
        <v>40</v>
      </c>
      <c r="E233" s="20" t="s">
        <v>85</v>
      </c>
      <c r="F233" s="20" t="s">
        <v>40</v>
      </c>
    </row>
    <row r="234" spans="2:6" x14ac:dyDescent="0.25">
      <c r="B234" s="18" t="s">
        <v>78</v>
      </c>
      <c r="C234" s="18">
        <v>4642.454545454545</v>
      </c>
      <c r="D234" s="18">
        <v>4873</v>
      </c>
      <c r="E234" s="18">
        <v>4384.125</v>
      </c>
      <c r="F234" s="18">
        <v>4873</v>
      </c>
    </row>
    <row r="235" spans="2:6" x14ac:dyDescent="0.25">
      <c r="B235" s="18" t="s">
        <v>79</v>
      </c>
      <c r="C235" s="18">
        <v>478879.4727272719</v>
      </c>
      <c r="D235" s="18">
        <v>3575138</v>
      </c>
      <c r="E235" s="18">
        <v>1059621.8392857143</v>
      </c>
      <c r="F235" s="18">
        <v>3575138</v>
      </c>
    </row>
    <row r="236" spans="2:6" x14ac:dyDescent="0.25">
      <c r="B236" s="18" t="s">
        <v>80</v>
      </c>
      <c r="C236" s="18">
        <v>11</v>
      </c>
      <c r="D236" s="18">
        <v>2</v>
      </c>
      <c r="E236" s="18">
        <v>8</v>
      </c>
      <c r="F236" s="18">
        <v>2</v>
      </c>
    </row>
    <row r="237" spans="2:6" x14ac:dyDescent="0.25">
      <c r="B237" s="18" t="s">
        <v>81</v>
      </c>
      <c r="C237" s="18">
        <v>10</v>
      </c>
      <c r="D237" s="18">
        <v>1</v>
      </c>
      <c r="E237" s="18">
        <v>7</v>
      </c>
      <c r="F237" s="18">
        <v>1</v>
      </c>
    </row>
    <row r="238" spans="2:6" x14ac:dyDescent="0.25">
      <c r="B238" s="18" t="s">
        <v>82</v>
      </c>
      <c r="C238" s="18">
        <v>0.13394712951703455</v>
      </c>
      <c r="D238" s="18"/>
      <c r="E238" s="18">
        <v>0.29638627635792364</v>
      </c>
      <c r="F238" s="18"/>
    </row>
    <row r="239" spans="2:6" x14ac:dyDescent="0.25">
      <c r="B239" s="18" t="s">
        <v>83</v>
      </c>
      <c r="C239" s="18">
        <v>2.1108787257583694E-2</v>
      </c>
      <c r="D239" s="18"/>
      <c r="E239" s="18">
        <v>0.10884849141892228</v>
      </c>
      <c r="F239" s="18"/>
    </row>
    <row r="240" spans="2:6" ht="15.75" thickBot="1" x14ac:dyDescent="0.3">
      <c r="B240" s="19" t="s">
        <v>84</v>
      </c>
      <c r="C240" s="19">
        <v>0.20142598544521961</v>
      </c>
      <c r="D240" s="19"/>
      <c r="E240" s="19">
        <v>0.17884455450687564</v>
      </c>
      <c r="F240" s="19"/>
    </row>
    <row r="242" spans="2:6" x14ac:dyDescent="0.25">
      <c r="B242" t="str">
        <f>B21</f>
        <v>Bobot gabah bernas/malai (g)</v>
      </c>
    </row>
    <row r="243" spans="2:6" x14ac:dyDescent="0.25">
      <c r="B243" t="s">
        <v>77</v>
      </c>
    </row>
    <row r="244" spans="2:6" x14ac:dyDescent="0.25">
      <c r="B244" s="153" t="s">
        <v>95</v>
      </c>
      <c r="C244" s="152" t="s">
        <v>90</v>
      </c>
      <c r="D244" s="153"/>
      <c r="E244" s="152" t="s">
        <v>123</v>
      </c>
      <c r="F244" s="153"/>
    </row>
    <row r="245" spans="2:6" ht="15.75" thickBot="1" x14ac:dyDescent="0.3">
      <c r="B245" s="149"/>
      <c r="C245" s="149"/>
      <c r="D245" s="149"/>
      <c r="E245" s="149"/>
      <c r="F245" s="149"/>
    </row>
    <row r="246" spans="2:6" x14ac:dyDescent="0.25">
      <c r="B246" s="20" t="s">
        <v>114</v>
      </c>
      <c r="C246" s="20" t="s">
        <v>85</v>
      </c>
      <c r="D246" s="20" t="s">
        <v>40</v>
      </c>
      <c r="E246" s="20" t="s">
        <v>107</v>
      </c>
      <c r="F246" s="20" t="s">
        <v>40</v>
      </c>
    </row>
    <row r="247" spans="2:6" x14ac:dyDescent="0.25">
      <c r="B247" s="18" t="s">
        <v>78</v>
      </c>
      <c r="C247" s="18">
        <v>4.6963636363636372</v>
      </c>
      <c r="D247" s="18">
        <v>5.6</v>
      </c>
      <c r="E247" s="18">
        <v>5.5475000000000003</v>
      </c>
      <c r="F247" s="18">
        <v>5.65</v>
      </c>
    </row>
    <row r="248" spans="2:6" x14ac:dyDescent="0.25">
      <c r="B248" s="18" t="s">
        <v>79</v>
      </c>
      <c r="C248" s="18">
        <v>0.12566545454545458</v>
      </c>
      <c r="D248" s="18">
        <v>2.0000000000000071</v>
      </c>
      <c r="E248" s="18">
        <v>0.84890714285713942</v>
      </c>
      <c r="F248" s="18">
        <v>2.2049999999999912</v>
      </c>
    </row>
    <row r="249" spans="2:6" x14ac:dyDescent="0.25">
      <c r="B249" s="18" t="s">
        <v>80</v>
      </c>
      <c r="C249" s="18">
        <v>11</v>
      </c>
      <c r="D249" s="18">
        <v>2</v>
      </c>
      <c r="E249" s="18">
        <v>8</v>
      </c>
      <c r="F249" s="18">
        <v>2</v>
      </c>
    </row>
    <row r="250" spans="2:6" x14ac:dyDescent="0.25">
      <c r="B250" s="18" t="s">
        <v>81</v>
      </c>
      <c r="C250" s="18">
        <v>10</v>
      </c>
      <c r="D250" s="18">
        <v>1</v>
      </c>
      <c r="E250" s="18">
        <v>7</v>
      </c>
      <c r="F250" s="18">
        <v>1</v>
      </c>
    </row>
    <row r="251" spans="2:6" x14ac:dyDescent="0.25">
      <c r="B251" s="18" t="s">
        <v>82</v>
      </c>
      <c r="C251" s="18">
        <v>6.2832727272727068E-2</v>
      </c>
      <c r="D251" s="18"/>
      <c r="E251" s="18">
        <v>0.38499190152251372</v>
      </c>
      <c r="F251" s="18"/>
    </row>
    <row r="252" spans="2:6" x14ac:dyDescent="0.25">
      <c r="B252" s="18" t="s">
        <v>83</v>
      </c>
      <c r="C252" s="18">
        <v>2.5617996057440973E-3</v>
      </c>
      <c r="D252" s="18"/>
      <c r="E252" s="18">
        <v>0.15107042721632435</v>
      </c>
      <c r="F252" s="18"/>
    </row>
    <row r="253" spans="2:6" ht="15.75" thickBot="1" x14ac:dyDescent="0.3">
      <c r="B253" s="19" t="s">
        <v>84</v>
      </c>
      <c r="C253" s="19">
        <v>0.20142598544521961</v>
      </c>
      <c r="D253" s="19"/>
      <c r="E253" s="19">
        <v>0.17884455450687564</v>
      </c>
      <c r="F253" s="19"/>
    </row>
    <row r="255" spans="2:6" x14ac:dyDescent="0.25">
      <c r="B255" t="str">
        <f>B22</f>
        <v>bobot gabah bernas/rumpun (g)</v>
      </c>
    </row>
    <row r="256" spans="2:6" x14ac:dyDescent="0.25">
      <c r="B256" t="s">
        <v>77</v>
      </c>
    </row>
    <row r="257" spans="2:6" x14ac:dyDescent="0.25">
      <c r="B257" s="154" t="s">
        <v>95</v>
      </c>
      <c r="C257" s="152" t="s">
        <v>90</v>
      </c>
      <c r="D257" s="153"/>
      <c r="E257" s="152" t="s">
        <v>123</v>
      </c>
      <c r="F257" s="153"/>
    </row>
    <row r="258" spans="2:6" ht="15.75" thickBot="1" x14ac:dyDescent="0.3">
      <c r="B258" s="155"/>
      <c r="C258" s="149"/>
      <c r="D258" s="149"/>
      <c r="E258" s="149"/>
      <c r="F258" s="149"/>
    </row>
    <row r="259" spans="2:6" x14ac:dyDescent="0.25">
      <c r="B259" s="20" t="s">
        <v>114</v>
      </c>
      <c r="C259" s="20" t="s">
        <v>85</v>
      </c>
      <c r="D259" s="20" t="s">
        <v>40</v>
      </c>
      <c r="E259" s="20" t="s">
        <v>107</v>
      </c>
      <c r="F259" s="20" t="s">
        <v>40</v>
      </c>
    </row>
    <row r="260" spans="2:6" x14ac:dyDescent="0.25">
      <c r="B260" s="18" t="s">
        <v>78</v>
      </c>
      <c r="C260" s="18">
        <v>114.25090909090909</v>
      </c>
      <c r="D260" s="18">
        <v>118.19999999999999</v>
      </c>
      <c r="E260" s="18">
        <v>118.83750000000001</v>
      </c>
      <c r="F260" s="18">
        <v>118.19999999999999</v>
      </c>
    </row>
    <row r="261" spans="2:6" x14ac:dyDescent="0.25">
      <c r="B261" s="18" t="s">
        <v>79</v>
      </c>
      <c r="C261" s="18">
        <v>83.814829090909086</v>
      </c>
      <c r="D261" s="18">
        <v>72</v>
      </c>
      <c r="E261" s="18">
        <v>213.48267857142699</v>
      </c>
      <c r="F261" s="18">
        <v>72</v>
      </c>
    </row>
    <row r="262" spans="2:6" x14ac:dyDescent="0.25">
      <c r="B262" s="18">
        <v>5</v>
      </c>
      <c r="C262" s="18">
        <v>11</v>
      </c>
      <c r="D262" s="18">
        <v>2</v>
      </c>
      <c r="E262" s="18">
        <v>8</v>
      </c>
      <c r="F262" s="18">
        <v>2</v>
      </c>
    </row>
    <row r="263" spans="2:6" x14ac:dyDescent="0.25">
      <c r="B263" s="18" t="s">
        <v>81</v>
      </c>
      <c r="C263" s="18">
        <v>10</v>
      </c>
      <c r="D263" s="18">
        <v>1</v>
      </c>
      <c r="E263" s="18">
        <v>7</v>
      </c>
      <c r="F263" s="18">
        <v>1</v>
      </c>
    </row>
    <row r="264" spans="2:6" x14ac:dyDescent="0.25">
      <c r="B264" s="18" t="s">
        <v>82</v>
      </c>
      <c r="C264" s="18">
        <v>1.1640948484848483</v>
      </c>
      <c r="D264" s="18"/>
      <c r="E264" s="18">
        <v>2.9650372023809304</v>
      </c>
      <c r="F264" s="18"/>
    </row>
    <row r="265" spans="2:6" x14ac:dyDescent="0.25">
      <c r="B265" s="18" t="s">
        <v>83</v>
      </c>
      <c r="C265" s="18">
        <v>0.62416404662320124</v>
      </c>
      <c r="D265" s="18"/>
      <c r="E265" s="18">
        <v>0.42037903716233466</v>
      </c>
      <c r="F265" s="18"/>
    </row>
    <row r="266" spans="2:6" ht="15.75" thickBot="1" x14ac:dyDescent="0.3">
      <c r="B266" s="19" t="s">
        <v>84</v>
      </c>
      <c r="C266" s="19">
        <v>241.88174725083331</v>
      </c>
      <c r="D266" s="19"/>
      <c r="E266" s="19">
        <v>236.76840027699524</v>
      </c>
      <c r="F266" s="19"/>
    </row>
  </sheetData>
  <mergeCells count="53">
    <mergeCell ref="C58:D58"/>
    <mergeCell ref="B257:B258"/>
    <mergeCell ref="C257:D258"/>
    <mergeCell ref="E257:F258"/>
    <mergeCell ref="E206:F206"/>
    <mergeCell ref="C70:D71"/>
    <mergeCell ref="E70:F71"/>
    <mergeCell ref="B70:B71"/>
    <mergeCell ref="E83:F84"/>
    <mergeCell ref="C96:D96"/>
    <mergeCell ref="E96:F96"/>
    <mergeCell ref="C121:D121"/>
    <mergeCell ref="E121:F121"/>
    <mergeCell ref="B133:B134"/>
    <mergeCell ref="C158:D158"/>
    <mergeCell ref="E158:F158"/>
    <mergeCell ref="A3:A4"/>
    <mergeCell ref="B3:B4"/>
    <mergeCell ref="C3:M3"/>
    <mergeCell ref="N3:O3"/>
    <mergeCell ref="C46:D46"/>
    <mergeCell ref="E46:F46"/>
    <mergeCell ref="E58:F58"/>
    <mergeCell ref="E244:F245"/>
    <mergeCell ref="C244:D245"/>
    <mergeCell ref="B244:B245"/>
    <mergeCell ref="C194:D194"/>
    <mergeCell ref="E194:F194"/>
    <mergeCell ref="C206:D206"/>
    <mergeCell ref="B231:B232"/>
    <mergeCell ref="C231:D232"/>
    <mergeCell ref="E231:F232"/>
    <mergeCell ref="C108:D108"/>
    <mergeCell ref="E108:F108"/>
    <mergeCell ref="E133:F134"/>
    <mergeCell ref="C133:D134"/>
    <mergeCell ref="B83:B84"/>
    <mergeCell ref="C83:D84"/>
    <mergeCell ref="E182:F182"/>
    <mergeCell ref="C146:D146"/>
    <mergeCell ref="E146:F146"/>
    <mergeCell ref="E170:F170"/>
    <mergeCell ref="C170:D170"/>
    <mergeCell ref="C182:D182"/>
    <mergeCell ref="V2:V3"/>
    <mergeCell ref="W2:W3"/>
    <mergeCell ref="X2:X3"/>
    <mergeCell ref="Y2:Y3"/>
    <mergeCell ref="Q2:Q3"/>
    <mergeCell ref="R2:R3"/>
    <mergeCell ref="S2:S3"/>
    <mergeCell ref="T2:T3"/>
    <mergeCell ref="U2:U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2"/>
  <sheetViews>
    <sheetView workbookViewId="0">
      <selection activeCell="A138" sqref="A138"/>
    </sheetView>
  </sheetViews>
  <sheetFormatPr defaultRowHeight="15" x14ac:dyDescent="0.25"/>
  <cols>
    <col min="1" max="1" width="40.42578125" customWidth="1"/>
    <col min="2" max="2" width="10.7109375" customWidth="1"/>
    <col min="3" max="3" width="9.42578125" customWidth="1"/>
    <col min="4" max="4" width="10.140625" customWidth="1"/>
    <col min="5" max="5" width="9.85546875" customWidth="1"/>
    <col min="6" max="6" width="10.85546875" customWidth="1"/>
    <col min="13" max="13" width="23.5703125" customWidth="1"/>
    <col min="14" max="14" width="12.5703125" customWidth="1"/>
    <col min="15" max="15" width="14.85546875" customWidth="1"/>
    <col min="16" max="16" width="11.5703125" customWidth="1"/>
    <col min="18" max="18" width="12.85546875" customWidth="1"/>
    <col min="20" max="20" width="9.85546875" bestFit="1" customWidth="1"/>
    <col min="21" max="21" width="16" customWidth="1"/>
    <col min="22" max="23" width="9.140625" customWidth="1"/>
  </cols>
  <sheetData>
    <row r="3" spans="1:21" ht="15.75" thickBot="1" x14ac:dyDescent="0.3">
      <c r="A3" t="s">
        <v>174</v>
      </c>
    </row>
    <row r="4" spans="1:21" ht="15.75" customHeight="1" thickBot="1" x14ac:dyDescent="0.3">
      <c r="A4" s="167" t="s">
        <v>0</v>
      </c>
      <c r="B4" s="179" t="s">
        <v>175</v>
      </c>
      <c r="C4" s="180"/>
      <c r="D4" s="180"/>
      <c r="E4" s="180"/>
      <c r="F4" s="180"/>
      <c r="G4" s="180"/>
      <c r="H4" s="180"/>
      <c r="I4" s="181"/>
      <c r="J4" s="169" t="s">
        <v>40</v>
      </c>
      <c r="K4" s="167"/>
    </row>
    <row r="5" spans="1:21" ht="30.75" thickBot="1" x14ac:dyDescent="0.3">
      <c r="A5" s="168"/>
      <c r="B5" s="21" t="s">
        <v>4</v>
      </c>
      <c r="C5" s="22" t="s">
        <v>5</v>
      </c>
      <c r="D5" s="22" t="s">
        <v>176</v>
      </c>
      <c r="E5" s="22" t="s">
        <v>177</v>
      </c>
      <c r="F5" s="22" t="s">
        <v>178</v>
      </c>
      <c r="G5" s="22" t="s">
        <v>7</v>
      </c>
      <c r="H5" s="22" t="s">
        <v>8</v>
      </c>
      <c r="I5" s="22" t="s">
        <v>9</v>
      </c>
      <c r="J5" s="106" t="s">
        <v>215</v>
      </c>
      <c r="K5" s="107" t="s">
        <v>216</v>
      </c>
      <c r="M5" s="182" t="s">
        <v>0</v>
      </c>
      <c r="N5" s="182" t="s">
        <v>41</v>
      </c>
      <c r="O5" s="182" t="s">
        <v>240</v>
      </c>
      <c r="P5" s="182" t="s">
        <v>43</v>
      </c>
      <c r="Q5" s="182" t="s">
        <v>44</v>
      </c>
      <c r="R5" s="182" t="s">
        <v>45</v>
      </c>
      <c r="S5" s="182" t="s">
        <v>46</v>
      </c>
      <c r="T5" s="182" t="s">
        <v>47</v>
      </c>
      <c r="U5" s="182" t="s">
        <v>48</v>
      </c>
    </row>
    <row r="6" spans="1:21" ht="15.75" thickBot="1" x14ac:dyDescent="0.3">
      <c r="A6" s="26" t="s">
        <v>20</v>
      </c>
      <c r="B6" s="128">
        <v>139.30000000000001</v>
      </c>
      <c r="C6" s="128">
        <v>145</v>
      </c>
      <c r="D6" s="128">
        <v>140.19999999999999</v>
      </c>
      <c r="E6" s="128">
        <v>139.30000000000001</v>
      </c>
      <c r="F6" s="128">
        <v>144.19999999999999</v>
      </c>
      <c r="G6" s="108">
        <v>181.2</v>
      </c>
      <c r="H6" s="108">
        <v>180</v>
      </c>
      <c r="I6" s="108">
        <v>180</v>
      </c>
      <c r="J6" s="28">
        <v>180</v>
      </c>
      <c r="K6" s="28">
        <v>115.2</v>
      </c>
      <c r="M6" s="156"/>
      <c r="N6" s="156"/>
      <c r="O6" s="156"/>
      <c r="P6" s="156"/>
      <c r="Q6" s="156"/>
      <c r="R6" s="156"/>
      <c r="S6" s="156"/>
      <c r="T6" s="156"/>
      <c r="U6" s="156"/>
    </row>
    <row r="7" spans="1:21" x14ac:dyDescent="0.25">
      <c r="A7" s="30" t="s">
        <v>21</v>
      </c>
      <c r="B7" s="129">
        <v>26</v>
      </c>
      <c r="C7" s="129">
        <v>23</v>
      </c>
      <c r="D7" s="129">
        <v>27</v>
      </c>
      <c r="E7" s="129">
        <v>25</v>
      </c>
      <c r="F7" s="129">
        <v>25</v>
      </c>
      <c r="G7" s="76">
        <v>16</v>
      </c>
      <c r="H7" s="76">
        <v>17</v>
      </c>
      <c r="I7" s="76">
        <v>17</v>
      </c>
      <c r="J7" s="32">
        <v>17</v>
      </c>
      <c r="K7" s="32">
        <v>27</v>
      </c>
      <c r="M7" t="s">
        <v>20</v>
      </c>
      <c r="N7">
        <v>140.5</v>
      </c>
      <c r="O7">
        <v>141.6</v>
      </c>
      <c r="P7">
        <v>1300.5</v>
      </c>
      <c r="Q7">
        <v>135.69642857142858</v>
      </c>
      <c r="R7">
        <v>244.84</v>
      </c>
      <c r="S7">
        <v>7.2700539127593528E-2</v>
      </c>
      <c r="T7" s="125">
        <v>-0.100531213212097</v>
      </c>
      <c r="U7" s="125">
        <v>-8.6596385542168669E-2</v>
      </c>
    </row>
    <row r="8" spans="1:21" x14ac:dyDescent="0.25">
      <c r="A8" s="30" t="s">
        <v>22</v>
      </c>
      <c r="B8" s="129">
        <v>88</v>
      </c>
      <c r="C8" s="129">
        <v>90</v>
      </c>
      <c r="D8" s="129">
        <v>91</v>
      </c>
      <c r="E8" s="129">
        <v>89</v>
      </c>
      <c r="F8" s="129">
        <v>89</v>
      </c>
      <c r="G8" s="76">
        <v>134</v>
      </c>
      <c r="H8" s="76">
        <v>136</v>
      </c>
      <c r="I8" s="76">
        <v>137</v>
      </c>
      <c r="J8" s="32">
        <v>138</v>
      </c>
      <c r="K8" s="32">
        <v>80</v>
      </c>
      <c r="M8" t="s">
        <v>21</v>
      </c>
      <c r="N8">
        <v>22</v>
      </c>
      <c r="O8">
        <v>22</v>
      </c>
      <c r="P8">
        <v>50</v>
      </c>
      <c r="Q8">
        <v>20.857142857142858</v>
      </c>
      <c r="R8">
        <v>19.600000000000001</v>
      </c>
      <c r="S8">
        <v>0</v>
      </c>
      <c r="T8" s="125">
        <v>0</v>
      </c>
      <c r="U8" s="125">
        <v>0.29411764705882354</v>
      </c>
    </row>
    <row r="9" spans="1:21" ht="26.25" customHeight="1" x14ac:dyDescent="0.25">
      <c r="A9" s="109" t="s">
        <v>217</v>
      </c>
      <c r="B9" s="130">
        <v>0.77300000000000002</v>
      </c>
      <c r="C9" s="130">
        <v>0.65400000000000003</v>
      </c>
      <c r="D9" s="130">
        <v>0.72299999999999998</v>
      </c>
      <c r="E9" s="130">
        <v>0.68600000000000005</v>
      </c>
      <c r="F9" s="130">
        <v>0.755</v>
      </c>
      <c r="G9" s="110">
        <v>1</v>
      </c>
      <c r="H9" s="110">
        <v>1</v>
      </c>
      <c r="I9" s="110">
        <v>1</v>
      </c>
      <c r="J9" s="34">
        <v>1</v>
      </c>
      <c r="K9" s="34">
        <v>0</v>
      </c>
      <c r="M9" t="s">
        <v>22</v>
      </c>
      <c r="N9">
        <v>109</v>
      </c>
      <c r="O9">
        <v>106.75</v>
      </c>
      <c r="P9">
        <v>1682</v>
      </c>
      <c r="Q9">
        <v>574.78571428571433</v>
      </c>
      <c r="R9">
        <v>571.36</v>
      </c>
      <c r="S9">
        <v>-6.3007560907308875E-3</v>
      </c>
      <c r="T9" s="125">
        <v>-2.06422018348624E-2</v>
      </c>
      <c r="U9" s="125">
        <v>-0.22644927536231885</v>
      </c>
    </row>
    <row r="10" spans="1:21" x14ac:dyDescent="0.25">
      <c r="A10" s="30" t="s">
        <v>24</v>
      </c>
      <c r="B10" s="129">
        <v>130</v>
      </c>
      <c r="C10" s="129">
        <v>130</v>
      </c>
      <c r="D10" s="129">
        <v>128</v>
      </c>
      <c r="E10" s="129">
        <v>128</v>
      </c>
      <c r="F10" s="129">
        <v>130</v>
      </c>
      <c r="G10" s="76">
        <v>170</v>
      </c>
      <c r="H10" s="76">
        <v>170</v>
      </c>
      <c r="I10" s="76">
        <v>170</v>
      </c>
      <c r="J10" s="32">
        <v>170</v>
      </c>
      <c r="K10" s="32">
        <v>120</v>
      </c>
      <c r="M10" t="s">
        <v>23</v>
      </c>
      <c r="N10">
        <v>0.5</v>
      </c>
      <c r="O10">
        <v>0.86250000000000004</v>
      </c>
      <c r="P10">
        <v>0.5</v>
      </c>
      <c r="Q10">
        <v>1.9821428571428434E-2</v>
      </c>
      <c r="R10">
        <v>8.4900000000000017E-2</v>
      </c>
      <c r="S10">
        <v>6.8315665488810353</v>
      </c>
      <c r="T10" s="125">
        <v>0.72500000000000009</v>
      </c>
      <c r="U10" s="125">
        <v>-0.13749999999999996</v>
      </c>
    </row>
    <row r="11" spans="1:21" x14ac:dyDescent="0.25">
      <c r="A11" s="30" t="s">
        <v>25</v>
      </c>
      <c r="B11" s="129">
        <v>34</v>
      </c>
      <c r="C11" s="129">
        <v>35</v>
      </c>
      <c r="D11" s="129">
        <v>35</v>
      </c>
      <c r="E11" s="129">
        <v>34</v>
      </c>
      <c r="F11" s="129">
        <v>35.5</v>
      </c>
      <c r="G11" s="111">
        <v>32</v>
      </c>
      <c r="H11" s="76">
        <v>31</v>
      </c>
      <c r="I11" s="76">
        <v>31</v>
      </c>
      <c r="J11" s="32">
        <v>32</v>
      </c>
      <c r="K11" s="32">
        <v>27</v>
      </c>
      <c r="M11" t="s">
        <v>24</v>
      </c>
      <c r="N11">
        <v>142.5</v>
      </c>
      <c r="O11">
        <v>129.19999999999999</v>
      </c>
      <c r="P11">
        <v>612.5</v>
      </c>
      <c r="Q11">
        <v>200.21428571428572</v>
      </c>
      <c r="R11">
        <v>201.41</v>
      </c>
      <c r="S11">
        <v>1.9859987091008393E-3</v>
      </c>
      <c r="T11" s="125">
        <v>0.18015438596491201</v>
      </c>
      <c r="U11" s="125">
        <v>-6.0681249999999999E-2</v>
      </c>
    </row>
    <row r="12" spans="1:21" x14ac:dyDescent="0.25">
      <c r="A12" s="30" t="s">
        <v>26</v>
      </c>
      <c r="B12" s="129">
        <v>210</v>
      </c>
      <c r="C12" s="129">
        <v>187</v>
      </c>
      <c r="D12" s="129">
        <v>232</v>
      </c>
      <c r="E12" s="133">
        <v>186</v>
      </c>
      <c r="F12" s="129">
        <v>199</v>
      </c>
      <c r="G12" s="76">
        <v>164</v>
      </c>
      <c r="H12" s="4">
        <v>169</v>
      </c>
      <c r="I12" s="4">
        <v>173</v>
      </c>
      <c r="J12" s="32">
        <v>221</v>
      </c>
      <c r="K12" s="32">
        <v>170</v>
      </c>
      <c r="M12" t="s">
        <v>25</v>
      </c>
      <c r="N12">
        <v>29.5</v>
      </c>
      <c r="O12">
        <v>33.4375</v>
      </c>
      <c r="P12">
        <v>12.5</v>
      </c>
      <c r="Q12">
        <v>3.3883928571428572</v>
      </c>
      <c r="R12">
        <v>6.1025000000000009</v>
      </c>
      <c r="S12">
        <v>1.0323637853338794</v>
      </c>
      <c r="T12" s="125">
        <v>0.13347457627118645</v>
      </c>
      <c r="U12" s="125">
        <v>4.4921875E-2</v>
      </c>
    </row>
    <row r="13" spans="1:21" x14ac:dyDescent="0.25">
      <c r="A13" s="30" t="s">
        <v>27</v>
      </c>
      <c r="B13" s="129">
        <v>210</v>
      </c>
      <c r="C13" s="129">
        <v>187</v>
      </c>
      <c r="D13" s="129">
        <v>210</v>
      </c>
      <c r="E13" s="129">
        <v>166</v>
      </c>
      <c r="F13" s="129">
        <v>198</v>
      </c>
      <c r="G13" s="76">
        <v>154</v>
      </c>
      <c r="H13" s="4">
        <v>161</v>
      </c>
      <c r="I13" s="76">
        <v>165</v>
      </c>
      <c r="J13" s="32">
        <v>208</v>
      </c>
      <c r="K13" s="32">
        <v>160</v>
      </c>
      <c r="M13" t="s">
        <v>26</v>
      </c>
      <c r="N13">
        <v>243</v>
      </c>
      <c r="O13">
        <v>240.25</v>
      </c>
      <c r="P13">
        <v>288</v>
      </c>
      <c r="Q13">
        <v>105.92857142857143</v>
      </c>
      <c r="R13">
        <v>104.16</v>
      </c>
      <c r="S13">
        <v>-4.2242703533026116E-2</v>
      </c>
      <c r="T13" s="125">
        <v>-1.131687242798354E-2</v>
      </c>
      <c r="U13" s="125">
        <v>4.004329004329004E-2</v>
      </c>
    </row>
    <row r="14" spans="1:21" x14ac:dyDescent="0.25">
      <c r="A14" s="30" t="s">
        <v>28</v>
      </c>
      <c r="B14" s="129">
        <v>28.6</v>
      </c>
      <c r="C14" s="129">
        <v>27.5</v>
      </c>
      <c r="D14" s="129">
        <v>29</v>
      </c>
      <c r="E14" s="129">
        <v>28</v>
      </c>
      <c r="F14" s="129">
        <v>28.4</v>
      </c>
      <c r="G14" s="76">
        <v>33</v>
      </c>
      <c r="H14" s="76">
        <v>32</v>
      </c>
      <c r="I14" s="76">
        <v>31.8</v>
      </c>
      <c r="J14" s="32">
        <v>32</v>
      </c>
      <c r="K14" s="32">
        <v>25</v>
      </c>
      <c r="M14" t="s">
        <v>27</v>
      </c>
      <c r="N14">
        <v>219</v>
      </c>
      <c r="O14">
        <v>194.2</v>
      </c>
      <c r="P14">
        <v>242</v>
      </c>
      <c r="Q14">
        <v>71.982142857142861</v>
      </c>
      <c r="R14">
        <v>142.65</v>
      </c>
      <c r="S14">
        <v>-0.231335436382755</v>
      </c>
      <c r="T14" s="125">
        <v>9.4178082191780796E-2</v>
      </c>
      <c r="U14" s="125">
        <v>4.60740384615385E-2</v>
      </c>
    </row>
    <row r="15" spans="1:21" x14ac:dyDescent="0.25">
      <c r="A15" s="30" t="s">
        <v>29</v>
      </c>
      <c r="B15" s="129">
        <v>68</v>
      </c>
      <c r="C15" s="129">
        <v>65</v>
      </c>
      <c r="D15" s="129">
        <v>78</v>
      </c>
      <c r="E15" s="129">
        <v>79</v>
      </c>
      <c r="F15" s="129">
        <v>70</v>
      </c>
      <c r="G15" s="76">
        <v>88</v>
      </c>
      <c r="H15" s="76">
        <v>85</v>
      </c>
      <c r="I15" s="76">
        <v>90</v>
      </c>
      <c r="J15" s="31">
        <v>88</v>
      </c>
      <c r="K15" s="32">
        <v>65</v>
      </c>
      <c r="M15" t="s">
        <v>28</v>
      </c>
      <c r="N15">
        <v>28.5</v>
      </c>
      <c r="O15">
        <v>28.3</v>
      </c>
      <c r="P15">
        <v>24.5</v>
      </c>
      <c r="Q15">
        <v>1.1514285714285715</v>
      </c>
      <c r="R15">
        <v>4.3376000000000001</v>
      </c>
      <c r="S15">
        <v>0.95905569900405796</v>
      </c>
      <c r="T15" s="125">
        <v>6.0928070175438602E-2</v>
      </c>
      <c r="U15" s="125">
        <v>-1.0124999999999999E-3</v>
      </c>
    </row>
    <row r="16" spans="1:21" x14ac:dyDescent="0.25">
      <c r="A16" s="30" t="s">
        <v>30</v>
      </c>
      <c r="B16" s="129">
        <v>40</v>
      </c>
      <c r="C16" s="129">
        <v>40</v>
      </c>
      <c r="D16" s="129">
        <v>44</v>
      </c>
      <c r="E16" s="129">
        <v>43</v>
      </c>
      <c r="F16" s="129">
        <v>41</v>
      </c>
      <c r="G16" s="76">
        <v>60</v>
      </c>
      <c r="H16" s="76">
        <v>55</v>
      </c>
      <c r="I16" s="76">
        <v>60</v>
      </c>
      <c r="J16" s="32">
        <v>58</v>
      </c>
      <c r="K16" s="32">
        <v>35</v>
      </c>
      <c r="M16" t="s">
        <v>29</v>
      </c>
      <c r="N16">
        <v>76.5</v>
      </c>
      <c r="O16">
        <v>77.875</v>
      </c>
      <c r="P16">
        <v>264.5</v>
      </c>
      <c r="Q16">
        <v>89.553571428571431</v>
      </c>
      <c r="R16">
        <v>89.44</v>
      </c>
      <c r="S16">
        <v>2.4597495527728087E-2</v>
      </c>
      <c r="T16" s="125">
        <v>1.7973856209150325E-2</v>
      </c>
      <c r="U16" s="125">
        <v>-0.11505681818181818</v>
      </c>
    </row>
    <row r="17" spans="1:21" x14ac:dyDescent="0.25">
      <c r="A17" s="30" t="s">
        <v>31</v>
      </c>
      <c r="B17" s="131">
        <v>2.1</v>
      </c>
      <c r="C17" s="131">
        <v>2.5</v>
      </c>
      <c r="D17" s="129">
        <v>2</v>
      </c>
      <c r="E17" s="131">
        <v>1.9</v>
      </c>
      <c r="F17" s="129">
        <v>2</v>
      </c>
      <c r="G17" s="76">
        <v>3</v>
      </c>
      <c r="H17" s="112">
        <v>2.9</v>
      </c>
      <c r="I17" s="112">
        <v>2.8</v>
      </c>
      <c r="J17" s="32">
        <v>3</v>
      </c>
      <c r="K17" s="39">
        <v>1.9</v>
      </c>
      <c r="M17" t="s">
        <v>30</v>
      </c>
      <c r="N17">
        <v>46.5</v>
      </c>
      <c r="O17">
        <v>47.875</v>
      </c>
      <c r="P17">
        <v>264.5</v>
      </c>
      <c r="Q17">
        <v>79.267857142857139</v>
      </c>
      <c r="R17">
        <v>82.24</v>
      </c>
      <c r="S17">
        <v>2.6750972762645917E-2</v>
      </c>
      <c r="T17" s="125">
        <v>2.9569892473118281E-2</v>
      </c>
      <c r="U17" s="125">
        <v>-0.17456896551724138</v>
      </c>
    </row>
    <row r="18" spans="1:21" x14ac:dyDescent="0.25">
      <c r="A18" s="30" t="s">
        <v>14</v>
      </c>
      <c r="B18" s="129">
        <v>6</v>
      </c>
      <c r="C18" s="129">
        <v>6</v>
      </c>
      <c r="D18" s="129">
        <v>5</v>
      </c>
      <c r="E18" s="129">
        <v>5</v>
      </c>
      <c r="F18" s="129">
        <v>6</v>
      </c>
      <c r="G18" s="76">
        <v>7</v>
      </c>
      <c r="H18" s="76">
        <v>7</v>
      </c>
      <c r="I18" s="76">
        <v>8</v>
      </c>
      <c r="J18" s="40">
        <v>8</v>
      </c>
      <c r="K18" s="32">
        <v>5</v>
      </c>
      <c r="M18" t="s">
        <v>31</v>
      </c>
      <c r="N18">
        <v>2.4500000000000002</v>
      </c>
      <c r="O18">
        <v>2.4</v>
      </c>
      <c r="P18">
        <v>0.60499999999999687</v>
      </c>
      <c r="Q18">
        <v>0.20571428571428538</v>
      </c>
      <c r="R18">
        <v>0.20490000000000008</v>
      </c>
      <c r="S18">
        <v>-0.39043435822352557</v>
      </c>
      <c r="T18" s="125">
        <v>-2.0408163265306228E-2</v>
      </c>
      <c r="U18" s="125">
        <v>-0.20000000000000004</v>
      </c>
    </row>
    <row r="19" spans="1:21" x14ac:dyDescent="0.25">
      <c r="A19" s="30" t="s">
        <v>52</v>
      </c>
      <c r="B19" s="132">
        <v>4.5999999999999996</v>
      </c>
      <c r="C19" s="129">
        <v>5</v>
      </c>
      <c r="D19" s="131">
        <v>4.7</v>
      </c>
      <c r="E19" s="131">
        <v>4.8</v>
      </c>
      <c r="F19" s="129">
        <v>5</v>
      </c>
      <c r="G19" s="76">
        <v>6</v>
      </c>
      <c r="H19" s="76">
        <v>6</v>
      </c>
      <c r="I19" s="112">
        <v>5.5</v>
      </c>
      <c r="J19" s="39">
        <v>5.5</v>
      </c>
      <c r="K19" s="32">
        <v>0</v>
      </c>
      <c r="M19" t="s">
        <v>14</v>
      </c>
      <c r="N19">
        <v>6.5</v>
      </c>
      <c r="O19">
        <v>6.25</v>
      </c>
      <c r="P19">
        <v>4.5</v>
      </c>
      <c r="Q19">
        <v>1.0714285714285714</v>
      </c>
      <c r="R19">
        <v>1.21</v>
      </c>
      <c r="S19">
        <v>-0.33057851239669422</v>
      </c>
      <c r="T19" s="125">
        <v>-3.8461538461538464E-2</v>
      </c>
      <c r="U19" s="125">
        <v>-0.21875</v>
      </c>
    </row>
    <row r="20" spans="1:21" x14ac:dyDescent="0.25">
      <c r="A20" s="30" t="s">
        <v>33</v>
      </c>
      <c r="B20" s="132">
        <f>B13*B7</f>
        <v>5460</v>
      </c>
      <c r="C20" s="132">
        <f>C13*C7</f>
        <v>4301</v>
      </c>
      <c r="D20" s="132">
        <f>D13*D7</f>
        <v>5670</v>
      </c>
      <c r="E20" s="132">
        <f t="shared" ref="E20:H20" si="0">E13*E7</f>
        <v>4150</v>
      </c>
      <c r="F20" s="132">
        <f t="shared" si="0"/>
        <v>4950</v>
      </c>
      <c r="G20" s="42">
        <f t="shared" si="0"/>
        <v>2464</v>
      </c>
      <c r="H20" s="42">
        <f t="shared" si="0"/>
        <v>2737</v>
      </c>
      <c r="I20" s="42">
        <f>I13*I7</f>
        <v>2805</v>
      </c>
      <c r="J20" s="32">
        <f>J13*J7</f>
        <v>3536</v>
      </c>
      <c r="K20" s="32">
        <v>6210</v>
      </c>
      <c r="M20" t="s">
        <v>52</v>
      </c>
      <c r="N20">
        <v>2.75</v>
      </c>
      <c r="O20">
        <v>5.2</v>
      </c>
      <c r="P20">
        <v>15.125</v>
      </c>
      <c r="Q20">
        <v>0.3171428571428529</v>
      </c>
      <c r="R20">
        <v>2.6948999999999979</v>
      </c>
      <c r="S20">
        <v>1.4545994285502259</v>
      </c>
      <c r="T20" s="125">
        <v>0.89090909090909098</v>
      </c>
      <c r="U20" s="125">
        <v>-5.4545454545454515E-2</v>
      </c>
    </row>
    <row r="21" spans="1:21" x14ac:dyDescent="0.25">
      <c r="A21" s="30" t="s">
        <v>34</v>
      </c>
      <c r="B21" s="129">
        <v>5.8</v>
      </c>
      <c r="C21" s="129">
        <v>5.5</v>
      </c>
      <c r="D21" s="134">
        <v>4.5</v>
      </c>
      <c r="E21" s="129">
        <v>4.4800000000000004</v>
      </c>
      <c r="F21" s="129">
        <v>4.5999999999999996</v>
      </c>
      <c r="G21" s="32">
        <v>6.6</v>
      </c>
      <c r="H21" s="32">
        <v>6.4</v>
      </c>
      <c r="I21" s="32">
        <v>6.5</v>
      </c>
      <c r="J21" s="32">
        <v>6.7</v>
      </c>
      <c r="K21" s="32">
        <v>4.5999999999999996</v>
      </c>
      <c r="M21" t="s">
        <v>33</v>
      </c>
      <c r="N21">
        <v>4873</v>
      </c>
      <c r="O21">
        <v>4384.125</v>
      </c>
      <c r="P21">
        <v>3575138</v>
      </c>
      <c r="Q21">
        <v>1059621.8392857143</v>
      </c>
      <c r="R21">
        <v>1137488.8899999999</v>
      </c>
      <c r="S21">
        <v>-6.8765506799807084E-4</v>
      </c>
      <c r="T21" s="125">
        <v>-0.10032320952185513</v>
      </c>
      <c r="U21" s="125">
        <v>0.23985435520361992</v>
      </c>
    </row>
    <row r="22" spans="1:21" x14ac:dyDescent="0.25">
      <c r="A22" s="30" t="s">
        <v>35</v>
      </c>
      <c r="B22" s="129">
        <v>99</v>
      </c>
      <c r="C22" s="129">
        <v>100.1</v>
      </c>
      <c r="D22" s="129">
        <v>88.9</v>
      </c>
      <c r="E22" s="129">
        <v>72</v>
      </c>
      <c r="F22" s="129">
        <v>68.599999999999994</v>
      </c>
      <c r="G22" s="32">
        <v>76.5</v>
      </c>
      <c r="H22" s="32">
        <v>85.4</v>
      </c>
      <c r="I22" s="32">
        <v>84.3</v>
      </c>
      <c r="J22" s="32">
        <v>87.2</v>
      </c>
      <c r="K22" s="32">
        <v>102.4</v>
      </c>
      <c r="M22" t="s">
        <v>34</v>
      </c>
      <c r="N22">
        <v>5.65</v>
      </c>
      <c r="O22">
        <v>5.5475000000000003</v>
      </c>
      <c r="P22">
        <v>2.2049999999999912</v>
      </c>
      <c r="Q22">
        <v>0.84890714285713942</v>
      </c>
      <c r="R22">
        <v>0.8164159999999856</v>
      </c>
      <c r="S22">
        <v>-0.20087798377298208</v>
      </c>
      <c r="T22" s="125">
        <v>-1.8141592920353989E-2</v>
      </c>
      <c r="U22" s="125">
        <v>-0.17201492537313431</v>
      </c>
    </row>
    <row r="23" spans="1:21" x14ac:dyDescent="0.25">
      <c r="A23" s="30" t="s">
        <v>36</v>
      </c>
      <c r="B23" s="129">
        <v>0.02</v>
      </c>
      <c r="C23" s="129">
        <v>0.02</v>
      </c>
      <c r="D23" s="129">
        <v>0.02</v>
      </c>
      <c r="E23" s="129">
        <v>0.02</v>
      </c>
      <c r="F23" s="129">
        <v>0.02</v>
      </c>
      <c r="G23" s="32">
        <v>0.04</v>
      </c>
      <c r="H23" s="32">
        <v>0.04</v>
      </c>
      <c r="I23" s="32">
        <v>0.04</v>
      </c>
      <c r="J23" s="32">
        <v>0.04</v>
      </c>
      <c r="K23" s="32">
        <v>0.02</v>
      </c>
      <c r="M23" t="s">
        <v>35</v>
      </c>
      <c r="N23">
        <v>118.19999999999999</v>
      </c>
      <c r="O23">
        <v>96.4</v>
      </c>
      <c r="P23">
        <v>72</v>
      </c>
      <c r="Q23">
        <v>213.48267857142699</v>
      </c>
      <c r="R23">
        <v>156.70289999999338</v>
      </c>
      <c r="S23">
        <v>6.5091328877772544E-3</v>
      </c>
      <c r="T23" s="125">
        <v>0.12799340101522799</v>
      </c>
      <c r="U23" s="125">
        <v>2.5915775401069499E-2</v>
      </c>
    </row>
    <row r="24" spans="1:21" x14ac:dyDescent="0.25">
      <c r="M24" t="s">
        <v>36</v>
      </c>
      <c r="N24">
        <v>0.03</v>
      </c>
      <c r="O24">
        <v>2.7500000000000004E-2</v>
      </c>
      <c r="P24">
        <v>2.0000000000000009E-4</v>
      </c>
      <c r="Q24">
        <v>1.0714285714285687E-4</v>
      </c>
      <c r="R24">
        <v>9.599999999999984E-5</v>
      </c>
      <c r="S24">
        <v>-41.666666666666657</v>
      </c>
      <c r="T24" s="125">
        <v>-8.3333333333333176E-2</v>
      </c>
      <c r="U24" s="125">
        <v>-0.31249999999999994</v>
      </c>
    </row>
    <row r="25" spans="1:21" x14ac:dyDescent="0.25">
      <c r="A25" t="str">
        <f>A6</f>
        <v>Tinggi Tanaman (cm)</v>
      </c>
    </row>
    <row r="26" spans="1:21" x14ac:dyDescent="0.25">
      <c r="A26" t="s">
        <v>77</v>
      </c>
    </row>
    <row r="27" spans="1:21" ht="15.75" thickBot="1" x14ac:dyDescent="0.3"/>
    <row r="28" spans="1:21" x14ac:dyDescent="0.25">
      <c r="A28" s="20"/>
      <c r="B28" s="20" t="s">
        <v>85</v>
      </c>
      <c r="C28" s="20" t="s">
        <v>40</v>
      </c>
    </row>
    <row r="29" spans="1:21" x14ac:dyDescent="0.25">
      <c r="A29" s="18" t="s">
        <v>78</v>
      </c>
      <c r="B29" s="18">
        <v>151.625</v>
      </c>
      <c r="C29" s="18">
        <v>140.5</v>
      </c>
    </row>
    <row r="30" spans="1:21" x14ac:dyDescent="0.25">
      <c r="A30" s="18" t="s">
        <v>79</v>
      </c>
      <c r="B30" s="18">
        <v>135.69642857142858</v>
      </c>
      <c r="C30" s="18">
        <v>1300.5</v>
      </c>
    </row>
    <row r="31" spans="1:21" x14ac:dyDescent="0.25">
      <c r="A31" s="18" t="s">
        <v>80</v>
      </c>
      <c r="B31" s="18">
        <v>8</v>
      </c>
      <c r="C31" s="18">
        <v>2</v>
      </c>
    </row>
    <row r="32" spans="1:21" x14ac:dyDescent="0.25">
      <c r="A32" s="18" t="s">
        <v>81</v>
      </c>
      <c r="B32" s="18">
        <v>7</v>
      </c>
      <c r="C32" s="18">
        <v>1</v>
      </c>
    </row>
    <row r="33" spans="1:3" x14ac:dyDescent="0.25">
      <c r="A33" s="18" t="s">
        <v>82</v>
      </c>
      <c r="B33" s="18">
        <v>0.10434173669467788</v>
      </c>
      <c r="C33" s="18"/>
    </row>
    <row r="34" spans="1:3" x14ac:dyDescent="0.25">
      <c r="A34" s="48" t="s">
        <v>83</v>
      </c>
      <c r="B34" s="48">
        <v>1.7424955887386795E-2</v>
      </c>
      <c r="C34" s="48"/>
    </row>
    <row r="35" spans="1:3" ht="15.75" thickBot="1" x14ac:dyDescent="0.3">
      <c r="A35" s="19" t="s">
        <v>84</v>
      </c>
      <c r="B35" s="19">
        <v>0.17884455450687564</v>
      </c>
      <c r="C35" s="19"/>
    </row>
    <row r="37" spans="1:3" x14ac:dyDescent="0.25">
      <c r="A37" t="str">
        <f>A7</f>
        <v>Jumlah Anakan Produktif</v>
      </c>
    </row>
    <row r="38" spans="1:3" x14ac:dyDescent="0.25">
      <c r="A38" t="s">
        <v>77</v>
      </c>
    </row>
    <row r="39" spans="1:3" ht="15.75" thickBot="1" x14ac:dyDescent="0.3"/>
    <row r="40" spans="1:3" x14ac:dyDescent="0.25">
      <c r="A40" s="20"/>
      <c r="B40" s="20" t="s">
        <v>85</v>
      </c>
      <c r="C40" s="20" t="s">
        <v>40</v>
      </c>
    </row>
    <row r="41" spans="1:3" x14ac:dyDescent="0.25">
      <c r="A41" s="18" t="s">
        <v>78</v>
      </c>
      <c r="B41" s="18">
        <v>22</v>
      </c>
      <c r="C41" s="18">
        <v>22</v>
      </c>
    </row>
    <row r="42" spans="1:3" x14ac:dyDescent="0.25">
      <c r="A42" s="18" t="s">
        <v>79</v>
      </c>
      <c r="B42" s="18">
        <v>20.857142857142858</v>
      </c>
      <c r="C42" s="18">
        <v>50</v>
      </c>
    </row>
    <row r="43" spans="1:3" x14ac:dyDescent="0.25">
      <c r="A43" s="18" t="s">
        <v>80</v>
      </c>
      <c r="B43" s="18">
        <v>8</v>
      </c>
      <c r="C43" s="18">
        <v>2</v>
      </c>
    </row>
    <row r="44" spans="1:3" x14ac:dyDescent="0.25">
      <c r="A44" s="18" t="s">
        <v>81</v>
      </c>
      <c r="B44" s="18">
        <v>7</v>
      </c>
      <c r="C44" s="18">
        <v>1</v>
      </c>
    </row>
    <row r="45" spans="1:3" x14ac:dyDescent="0.25">
      <c r="A45" s="18" t="s">
        <v>82</v>
      </c>
      <c r="B45" s="18">
        <v>0.41714285714285715</v>
      </c>
      <c r="C45" s="18"/>
    </row>
    <row r="46" spans="1:3" x14ac:dyDescent="0.25">
      <c r="A46" s="18" t="s">
        <v>83</v>
      </c>
      <c r="B46" s="18">
        <v>0.16547562857628373</v>
      </c>
      <c r="C46" s="18"/>
    </row>
    <row r="47" spans="1:3" ht="15.75" thickBot="1" x14ac:dyDescent="0.3">
      <c r="A47" s="19" t="s">
        <v>84</v>
      </c>
      <c r="B47" s="19">
        <v>0.17884455450687564</v>
      </c>
      <c r="C47" s="19"/>
    </row>
    <row r="49" spans="1:3" x14ac:dyDescent="0.25">
      <c r="A49" t="str">
        <f>A8</f>
        <v>Umur Berbunga (HST)</v>
      </c>
    </row>
    <row r="50" spans="1:3" x14ac:dyDescent="0.25">
      <c r="A50" t="s">
        <v>77</v>
      </c>
    </row>
    <row r="51" spans="1:3" ht="15.75" thickBot="1" x14ac:dyDescent="0.3"/>
    <row r="52" spans="1:3" x14ac:dyDescent="0.25">
      <c r="A52" s="20"/>
      <c r="B52" s="20" t="s">
        <v>85</v>
      </c>
      <c r="C52" s="20" t="s">
        <v>40</v>
      </c>
    </row>
    <row r="53" spans="1:3" x14ac:dyDescent="0.25">
      <c r="A53" s="18" t="s">
        <v>78</v>
      </c>
      <c r="B53" s="18">
        <v>106.75</v>
      </c>
      <c r="C53" s="18">
        <v>109</v>
      </c>
    </row>
    <row r="54" spans="1:3" x14ac:dyDescent="0.25">
      <c r="A54" s="18" t="s">
        <v>79</v>
      </c>
      <c r="B54" s="18">
        <v>574.78571428571433</v>
      </c>
      <c r="C54" s="18">
        <v>1682</v>
      </c>
    </row>
    <row r="55" spans="1:3" x14ac:dyDescent="0.25">
      <c r="A55" s="18" t="s">
        <v>80</v>
      </c>
      <c r="B55" s="18">
        <v>8</v>
      </c>
      <c r="C55" s="18">
        <v>2</v>
      </c>
    </row>
    <row r="56" spans="1:3" x14ac:dyDescent="0.25">
      <c r="A56" s="18" t="s">
        <v>81</v>
      </c>
      <c r="B56" s="18">
        <v>7</v>
      </c>
      <c r="C56" s="18">
        <v>1</v>
      </c>
    </row>
    <row r="57" spans="1:3" x14ac:dyDescent="0.25">
      <c r="A57" s="18" t="s">
        <v>82</v>
      </c>
      <c r="B57" s="18">
        <v>0.34172753524715477</v>
      </c>
      <c r="C57" s="18"/>
    </row>
    <row r="58" spans="1:3" x14ac:dyDescent="0.25">
      <c r="A58" s="18" t="s">
        <v>83</v>
      </c>
      <c r="B58" s="18">
        <v>0.13088680401859576</v>
      </c>
      <c r="C58" s="18"/>
    </row>
    <row r="59" spans="1:3" ht="15.75" thickBot="1" x14ac:dyDescent="0.3">
      <c r="A59" s="19" t="s">
        <v>84</v>
      </c>
      <c r="B59" s="19">
        <v>0.17884455450687564</v>
      </c>
      <c r="C59" s="19"/>
    </row>
    <row r="61" spans="1:3" x14ac:dyDescent="0.25">
      <c r="A61" t="str">
        <f>A9</f>
        <v>Keharuman 
pd wkt berbunga (%)</v>
      </c>
    </row>
    <row r="62" spans="1:3" x14ac:dyDescent="0.25">
      <c r="A62" t="s">
        <v>77</v>
      </c>
    </row>
    <row r="63" spans="1:3" ht="15.75" thickBot="1" x14ac:dyDescent="0.3"/>
    <row r="64" spans="1:3" x14ac:dyDescent="0.25">
      <c r="A64" s="20"/>
      <c r="B64" s="20" t="s">
        <v>85</v>
      </c>
      <c r="C64" s="20" t="s">
        <v>40</v>
      </c>
    </row>
    <row r="65" spans="1:3" x14ac:dyDescent="0.25">
      <c r="A65" s="18" t="s">
        <v>78</v>
      </c>
      <c r="B65" s="18">
        <v>0.86250000000000004</v>
      </c>
      <c r="C65" s="18">
        <v>0.5</v>
      </c>
    </row>
    <row r="66" spans="1:3" x14ac:dyDescent="0.25">
      <c r="A66" s="18" t="s">
        <v>79</v>
      </c>
      <c r="B66" s="18">
        <v>1.9821428571428434E-2</v>
      </c>
      <c r="C66" s="18">
        <v>0.5</v>
      </c>
    </row>
    <row r="67" spans="1:3" x14ac:dyDescent="0.25">
      <c r="A67" s="18" t="s">
        <v>80</v>
      </c>
      <c r="B67" s="18">
        <v>8</v>
      </c>
      <c r="C67" s="18">
        <v>2</v>
      </c>
    </row>
    <row r="68" spans="1:3" x14ac:dyDescent="0.25">
      <c r="A68" s="18" t="s">
        <v>81</v>
      </c>
      <c r="B68" s="18">
        <v>7</v>
      </c>
      <c r="C68" s="18">
        <v>1</v>
      </c>
    </row>
    <row r="69" spans="1:3" x14ac:dyDescent="0.25">
      <c r="A69" s="18" t="s">
        <v>82</v>
      </c>
      <c r="B69" s="18">
        <v>3.9642857142856869E-2</v>
      </c>
      <c r="C69" s="18"/>
    </row>
    <row r="70" spans="1:3" x14ac:dyDescent="0.25">
      <c r="A70" s="18" t="s">
        <v>83</v>
      </c>
      <c r="B70" s="18">
        <v>1.5262086906613348E-3</v>
      </c>
      <c r="C70" s="18"/>
    </row>
    <row r="71" spans="1:3" ht="15.75" thickBot="1" x14ac:dyDescent="0.3">
      <c r="A71" s="19" t="s">
        <v>84</v>
      </c>
      <c r="B71" s="19">
        <v>0.17884455450687564</v>
      </c>
      <c r="C71" s="19"/>
    </row>
    <row r="73" spans="1:3" x14ac:dyDescent="0.25">
      <c r="A73" t="str">
        <f>A10</f>
        <v>Umur Panen (HST)</v>
      </c>
    </row>
    <row r="74" spans="1:3" x14ac:dyDescent="0.25">
      <c r="A74" t="s">
        <v>77</v>
      </c>
    </row>
    <row r="75" spans="1:3" ht="15.75" thickBot="1" x14ac:dyDescent="0.3"/>
    <row r="76" spans="1:3" x14ac:dyDescent="0.25">
      <c r="A76" s="20"/>
      <c r="B76" s="20" t="s">
        <v>85</v>
      </c>
      <c r="C76" s="20" t="s">
        <v>40</v>
      </c>
    </row>
    <row r="77" spans="1:3" x14ac:dyDescent="0.25">
      <c r="A77" s="18" t="s">
        <v>78</v>
      </c>
      <c r="B77" s="18">
        <v>142.75</v>
      </c>
      <c r="C77" s="18">
        <v>142.5</v>
      </c>
    </row>
    <row r="78" spans="1:3" x14ac:dyDescent="0.25">
      <c r="A78" s="18" t="s">
        <v>79</v>
      </c>
      <c r="B78" s="18">
        <v>200.21428571428572</v>
      </c>
      <c r="C78" s="18">
        <v>612.5</v>
      </c>
    </row>
    <row r="79" spans="1:3" x14ac:dyDescent="0.25">
      <c r="A79" s="18" t="s">
        <v>80</v>
      </c>
      <c r="B79" s="18">
        <v>8</v>
      </c>
      <c r="C79" s="18">
        <v>2</v>
      </c>
    </row>
    <row r="80" spans="1:3" x14ac:dyDescent="0.25">
      <c r="A80" s="18" t="s">
        <v>81</v>
      </c>
      <c r="B80" s="18">
        <v>7</v>
      </c>
      <c r="C80" s="18">
        <v>1</v>
      </c>
    </row>
    <row r="81" spans="1:3" x14ac:dyDescent="0.25">
      <c r="A81" s="18" t="s">
        <v>82</v>
      </c>
      <c r="B81" s="18">
        <v>0.32688046647230323</v>
      </c>
      <c r="C81" s="18"/>
    </row>
    <row r="82" spans="1:3" x14ac:dyDescent="0.25">
      <c r="A82" s="18" t="s">
        <v>83</v>
      </c>
      <c r="B82" s="18">
        <v>0.12376205515821614</v>
      </c>
      <c r="C82" s="18"/>
    </row>
    <row r="83" spans="1:3" ht="15.75" thickBot="1" x14ac:dyDescent="0.3">
      <c r="A83" s="19" t="s">
        <v>84</v>
      </c>
      <c r="B83" s="19">
        <v>0.17884455450687564</v>
      </c>
      <c r="C83" s="19"/>
    </row>
    <row r="86" spans="1:3" x14ac:dyDescent="0.25">
      <c r="A86" t="str">
        <f>A11</f>
        <v>Panjang Malai (Cm)</v>
      </c>
    </row>
    <row r="87" spans="1:3" x14ac:dyDescent="0.25">
      <c r="A87" t="s">
        <v>77</v>
      </c>
    </row>
    <row r="88" spans="1:3" ht="15.75" thickBot="1" x14ac:dyDescent="0.3"/>
    <row r="89" spans="1:3" x14ac:dyDescent="0.25">
      <c r="A89" s="20"/>
      <c r="B89" s="20" t="s">
        <v>85</v>
      </c>
      <c r="C89" s="20" t="s">
        <v>40</v>
      </c>
    </row>
    <row r="90" spans="1:3" x14ac:dyDescent="0.25">
      <c r="A90" s="18" t="s">
        <v>78</v>
      </c>
      <c r="B90" s="18">
        <v>33.4375</v>
      </c>
      <c r="C90" s="18">
        <v>29.5</v>
      </c>
    </row>
    <row r="91" spans="1:3" x14ac:dyDescent="0.25">
      <c r="A91" s="18" t="s">
        <v>79</v>
      </c>
      <c r="B91" s="18">
        <v>3.3883928571428572</v>
      </c>
      <c r="C91" s="18">
        <v>12.5</v>
      </c>
    </row>
    <row r="92" spans="1:3" x14ac:dyDescent="0.25">
      <c r="A92" s="18" t="s">
        <v>80</v>
      </c>
      <c r="B92" s="18">
        <v>8</v>
      </c>
      <c r="C92" s="18">
        <v>2</v>
      </c>
    </row>
    <row r="93" spans="1:3" x14ac:dyDescent="0.25">
      <c r="A93" s="18" t="s">
        <v>81</v>
      </c>
      <c r="B93" s="18">
        <v>7</v>
      </c>
      <c r="C93" s="18">
        <v>1</v>
      </c>
    </row>
    <row r="94" spans="1:3" x14ac:dyDescent="0.25">
      <c r="A94" s="18" t="s">
        <v>82</v>
      </c>
      <c r="B94" s="18">
        <v>0.27107142857142857</v>
      </c>
      <c r="C94" s="18"/>
    </row>
    <row r="95" spans="1:3" x14ac:dyDescent="0.25">
      <c r="A95" s="18" t="s">
        <v>83</v>
      </c>
      <c r="B95" s="18">
        <v>9.6231462328690398E-2</v>
      </c>
      <c r="C95" s="18"/>
    </row>
    <row r="96" spans="1:3" ht="15.75" thickBot="1" x14ac:dyDescent="0.3">
      <c r="A96" s="19" t="s">
        <v>84</v>
      </c>
      <c r="B96" s="19">
        <v>0.17884455450687564</v>
      </c>
      <c r="C96" s="19"/>
    </row>
    <row r="98" spans="1:3" x14ac:dyDescent="0.25">
      <c r="A98" t="str">
        <f>A12</f>
        <v>Jumlah gabah/malai</v>
      </c>
    </row>
    <row r="99" spans="1:3" x14ac:dyDescent="0.25">
      <c r="A99" t="s">
        <v>77</v>
      </c>
    </row>
    <row r="100" spans="1:3" ht="15.75" thickBot="1" x14ac:dyDescent="0.3"/>
    <row r="101" spans="1:3" x14ac:dyDescent="0.25">
      <c r="A101" s="20"/>
      <c r="B101" s="20" t="s">
        <v>85</v>
      </c>
      <c r="C101" s="20" t="s">
        <v>40</v>
      </c>
    </row>
    <row r="102" spans="1:3" x14ac:dyDescent="0.25">
      <c r="A102" s="18" t="s">
        <v>78</v>
      </c>
      <c r="B102" s="18">
        <v>240.25</v>
      </c>
      <c r="C102" s="18">
        <v>243</v>
      </c>
    </row>
    <row r="103" spans="1:3" x14ac:dyDescent="0.25">
      <c r="A103" s="18" t="s">
        <v>79</v>
      </c>
      <c r="B103" s="18">
        <v>105.92857142857143</v>
      </c>
      <c r="C103" s="18">
        <v>288</v>
      </c>
    </row>
    <row r="104" spans="1:3" x14ac:dyDescent="0.25">
      <c r="A104" s="18" t="s">
        <v>80</v>
      </c>
      <c r="B104" s="18">
        <v>8</v>
      </c>
      <c r="C104" s="18">
        <v>2</v>
      </c>
    </row>
    <row r="105" spans="1:3" x14ac:dyDescent="0.25">
      <c r="A105" s="18" t="s">
        <v>81</v>
      </c>
      <c r="B105" s="18">
        <v>7</v>
      </c>
      <c r="C105" s="18">
        <v>1</v>
      </c>
    </row>
    <row r="106" spans="1:3" x14ac:dyDescent="0.25">
      <c r="A106" s="18" t="s">
        <v>82</v>
      </c>
      <c r="B106" s="18">
        <v>0.36780753968253971</v>
      </c>
      <c r="C106" s="18"/>
    </row>
    <row r="107" spans="1:3" x14ac:dyDescent="0.25">
      <c r="A107" s="18" t="s">
        <v>83</v>
      </c>
      <c r="B107" s="18">
        <v>0.143160550160363</v>
      </c>
      <c r="C107" s="18"/>
    </row>
    <row r="108" spans="1:3" ht="15.75" thickBot="1" x14ac:dyDescent="0.3">
      <c r="A108" s="19" t="s">
        <v>84</v>
      </c>
      <c r="B108" s="19">
        <v>0.17884455450687564</v>
      </c>
      <c r="C108" s="19"/>
    </row>
    <row r="111" spans="1:3" x14ac:dyDescent="0.25">
      <c r="A111" t="str">
        <f>A13</f>
        <v>Jumlah gabah bernas/malai</v>
      </c>
    </row>
    <row r="112" spans="1:3" x14ac:dyDescent="0.25">
      <c r="A112" t="s">
        <v>77</v>
      </c>
    </row>
    <row r="113" spans="1:3" ht="15.75" thickBot="1" x14ac:dyDescent="0.3"/>
    <row r="114" spans="1:3" x14ac:dyDescent="0.25">
      <c r="A114" s="20"/>
      <c r="B114" s="20" t="s">
        <v>85</v>
      </c>
      <c r="C114" s="20" t="s">
        <v>40</v>
      </c>
    </row>
    <row r="115" spans="1:3" x14ac:dyDescent="0.25">
      <c r="A115" s="18" t="s">
        <v>78</v>
      </c>
      <c r="B115" s="18">
        <v>198.375</v>
      </c>
      <c r="C115" s="18">
        <v>219</v>
      </c>
    </row>
    <row r="116" spans="1:3" x14ac:dyDescent="0.25">
      <c r="A116" s="18" t="s">
        <v>79</v>
      </c>
      <c r="B116" s="18">
        <v>71.982142857142861</v>
      </c>
      <c r="C116" s="18">
        <v>242</v>
      </c>
    </row>
    <row r="117" spans="1:3" x14ac:dyDescent="0.25">
      <c r="A117" s="18" t="s">
        <v>80</v>
      </c>
      <c r="B117" s="18">
        <v>8</v>
      </c>
      <c r="C117" s="18">
        <v>2</v>
      </c>
    </row>
    <row r="118" spans="1:3" x14ac:dyDescent="0.25">
      <c r="A118" s="18" t="s">
        <v>81</v>
      </c>
      <c r="B118" s="18">
        <v>7</v>
      </c>
      <c r="C118" s="18">
        <v>1</v>
      </c>
    </row>
    <row r="119" spans="1:3" x14ac:dyDescent="0.25">
      <c r="A119" s="18" t="s">
        <v>82</v>
      </c>
      <c r="B119" s="18">
        <v>0.29744687131050768</v>
      </c>
      <c r="C119" s="18"/>
    </row>
    <row r="120" spans="1:3" x14ac:dyDescent="0.25">
      <c r="A120" s="18" t="s">
        <v>83</v>
      </c>
      <c r="B120" s="18">
        <v>0.10937289966976271</v>
      </c>
      <c r="C120" s="18"/>
    </row>
    <row r="121" spans="1:3" ht="15.75" thickBot="1" x14ac:dyDescent="0.3">
      <c r="A121" s="19" t="s">
        <v>84</v>
      </c>
      <c r="B121" s="19">
        <v>0.17884455450687564</v>
      </c>
      <c r="C121" s="19"/>
    </row>
    <row r="123" spans="1:3" x14ac:dyDescent="0.25">
      <c r="A123" t="str">
        <f>A14</f>
        <v>Berat gabah 1000 butir (g)</v>
      </c>
    </row>
    <row r="124" spans="1:3" x14ac:dyDescent="0.25">
      <c r="A124" t="s">
        <v>77</v>
      </c>
    </row>
    <row r="125" spans="1:3" ht="15.75" thickBot="1" x14ac:dyDescent="0.3"/>
    <row r="126" spans="1:3" x14ac:dyDescent="0.25">
      <c r="A126" s="20"/>
      <c r="B126" s="20" t="s">
        <v>85</v>
      </c>
      <c r="C126" s="20" t="s">
        <v>40</v>
      </c>
    </row>
    <row r="127" spans="1:3" x14ac:dyDescent="0.25">
      <c r="A127" s="18" t="s">
        <v>78</v>
      </c>
      <c r="B127" s="18">
        <v>31.1</v>
      </c>
      <c r="C127" s="18">
        <v>28.5</v>
      </c>
    </row>
    <row r="128" spans="1:3" x14ac:dyDescent="0.25">
      <c r="A128" s="18" t="s">
        <v>79</v>
      </c>
      <c r="B128" s="18">
        <v>1.1514285714285715</v>
      </c>
      <c r="C128" s="18">
        <v>24.5</v>
      </c>
    </row>
    <row r="129" spans="1:3" x14ac:dyDescent="0.25">
      <c r="A129" s="18" t="s">
        <v>80</v>
      </c>
      <c r="B129" s="18">
        <v>8</v>
      </c>
      <c r="C129" s="18">
        <v>2</v>
      </c>
    </row>
    <row r="130" spans="1:3" x14ac:dyDescent="0.25">
      <c r="A130" s="18" t="s">
        <v>81</v>
      </c>
      <c r="B130" s="18">
        <v>7</v>
      </c>
      <c r="C130" s="18">
        <v>1</v>
      </c>
    </row>
    <row r="131" spans="1:3" x14ac:dyDescent="0.25">
      <c r="A131" s="18" t="s">
        <v>82</v>
      </c>
      <c r="B131" s="18">
        <v>4.6997084548104959E-2</v>
      </c>
      <c r="C131" s="18"/>
    </row>
    <row r="132" spans="1:3" x14ac:dyDescent="0.25">
      <c r="A132" s="18" t="s">
        <v>83</v>
      </c>
      <c r="B132" s="18">
        <v>2.4468649424445044E-3</v>
      </c>
      <c r="C132" s="18"/>
    </row>
    <row r="133" spans="1:3" ht="15.75" thickBot="1" x14ac:dyDescent="0.3">
      <c r="A133" s="19" t="s">
        <v>84</v>
      </c>
      <c r="B133" s="19">
        <v>0.17884455450687564</v>
      </c>
      <c r="C133" s="19"/>
    </row>
    <row r="135" spans="1:3" x14ac:dyDescent="0.25">
      <c r="A135" t="str">
        <f>A15</f>
        <v>Daun terpanjang (cm)</v>
      </c>
    </row>
    <row r="136" spans="1:3" x14ac:dyDescent="0.25">
      <c r="A136" t="s">
        <v>77</v>
      </c>
    </row>
    <row r="137" spans="1:3" ht="15.75" thickBot="1" x14ac:dyDescent="0.3"/>
    <row r="138" spans="1:3" x14ac:dyDescent="0.25">
      <c r="A138" s="20"/>
      <c r="B138" s="20" t="s">
        <v>85</v>
      </c>
      <c r="C138" s="20" t="s">
        <v>40</v>
      </c>
    </row>
    <row r="139" spans="1:3" x14ac:dyDescent="0.25">
      <c r="A139" s="18" t="s">
        <v>78</v>
      </c>
      <c r="B139" s="18">
        <v>77.875</v>
      </c>
      <c r="C139" s="18">
        <v>76.5</v>
      </c>
    </row>
    <row r="140" spans="1:3" x14ac:dyDescent="0.25">
      <c r="A140" s="18" t="s">
        <v>79</v>
      </c>
      <c r="B140" s="18">
        <v>89.553571428571431</v>
      </c>
      <c r="C140" s="18">
        <v>264.5</v>
      </c>
    </row>
    <row r="141" spans="1:3" x14ac:dyDescent="0.25">
      <c r="A141" s="18" t="s">
        <v>80</v>
      </c>
      <c r="B141" s="18">
        <v>8</v>
      </c>
      <c r="C141" s="18">
        <v>2</v>
      </c>
    </row>
    <row r="142" spans="1:3" x14ac:dyDescent="0.25">
      <c r="A142" s="18" t="s">
        <v>81</v>
      </c>
      <c r="B142" s="18">
        <v>7</v>
      </c>
      <c r="C142" s="18">
        <v>1</v>
      </c>
    </row>
    <row r="143" spans="1:3" x14ac:dyDescent="0.25">
      <c r="A143" s="18" t="s">
        <v>82</v>
      </c>
      <c r="B143" s="18">
        <v>0.33857682959762353</v>
      </c>
      <c r="C143" s="18"/>
    </row>
    <row r="144" spans="1:3" x14ac:dyDescent="0.25">
      <c r="A144" s="18" t="s">
        <v>83</v>
      </c>
      <c r="B144" s="18">
        <v>0.12938290261798557</v>
      </c>
      <c r="C144" s="18"/>
    </row>
    <row r="145" spans="1:3" ht="15.75" thickBot="1" x14ac:dyDescent="0.3">
      <c r="A145" s="19" t="s">
        <v>84</v>
      </c>
      <c r="B145" s="19">
        <v>0.17884455450687564</v>
      </c>
      <c r="C145" s="19"/>
    </row>
    <row r="147" spans="1:3" x14ac:dyDescent="0.25">
      <c r="A147" t="str">
        <f>A16</f>
        <v>Panjang daun bendera (cm)</v>
      </c>
    </row>
    <row r="148" spans="1:3" x14ac:dyDescent="0.25">
      <c r="A148" t="s">
        <v>77</v>
      </c>
    </row>
    <row r="149" spans="1:3" ht="15.75" thickBot="1" x14ac:dyDescent="0.3"/>
    <row r="150" spans="1:3" x14ac:dyDescent="0.25">
      <c r="A150" s="20"/>
      <c r="B150" s="20" t="s">
        <v>85</v>
      </c>
      <c r="C150" s="20" t="s">
        <v>40</v>
      </c>
    </row>
    <row r="151" spans="1:3" x14ac:dyDescent="0.25">
      <c r="A151" s="18" t="s">
        <v>78</v>
      </c>
      <c r="B151" s="18">
        <v>47.875</v>
      </c>
      <c r="C151" s="18">
        <v>46.5</v>
      </c>
    </row>
    <row r="152" spans="1:3" x14ac:dyDescent="0.25">
      <c r="A152" s="18" t="s">
        <v>79</v>
      </c>
      <c r="B152" s="18">
        <v>79.267857142857139</v>
      </c>
      <c r="C152" s="18">
        <v>264.5</v>
      </c>
    </row>
    <row r="153" spans="1:3" x14ac:dyDescent="0.25">
      <c r="A153" s="18" t="s">
        <v>80</v>
      </c>
      <c r="B153" s="18">
        <v>8</v>
      </c>
      <c r="C153" s="18">
        <v>2</v>
      </c>
    </row>
    <row r="154" spans="1:3" x14ac:dyDescent="0.25">
      <c r="A154" s="18" t="s">
        <v>81</v>
      </c>
      <c r="B154" s="18">
        <v>7</v>
      </c>
      <c r="C154" s="18">
        <v>1</v>
      </c>
    </row>
    <row r="155" spans="1:3" x14ac:dyDescent="0.25">
      <c r="A155" s="18" t="s">
        <v>82</v>
      </c>
      <c r="B155" s="18">
        <v>0.2996894409937888</v>
      </c>
      <c r="C155" s="18"/>
    </row>
    <row r="156" spans="1:3" x14ac:dyDescent="0.25">
      <c r="A156" s="18" t="s">
        <v>83</v>
      </c>
      <c r="B156" s="18">
        <v>0.11048048253178799</v>
      </c>
      <c r="C156" s="18"/>
    </row>
    <row r="157" spans="1:3" ht="15.75" thickBot="1" x14ac:dyDescent="0.3">
      <c r="A157" s="19" t="s">
        <v>84</v>
      </c>
      <c r="B157" s="19">
        <v>0.17884455450687564</v>
      </c>
      <c r="C157" s="19"/>
    </row>
    <row r="159" spans="1:3" x14ac:dyDescent="0.25">
      <c r="A159" t="str">
        <f>A17</f>
        <v>Panjang lidah daun (mm)</v>
      </c>
    </row>
    <row r="160" spans="1:3" x14ac:dyDescent="0.25">
      <c r="A160" t="s">
        <v>77</v>
      </c>
    </row>
    <row r="161" spans="1:3" ht="15.75" thickBot="1" x14ac:dyDescent="0.3"/>
    <row r="162" spans="1:3" x14ac:dyDescent="0.25">
      <c r="A162" s="20"/>
      <c r="B162" s="20" t="s">
        <v>85</v>
      </c>
      <c r="C162" s="20" t="s">
        <v>40</v>
      </c>
    </row>
    <row r="163" spans="1:3" x14ac:dyDescent="0.25">
      <c r="A163" s="18" t="s">
        <v>78</v>
      </c>
      <c r="B163" s="18">
        <v>2.4</v>
      </c>
      <c r="C163" s="18">
        <v>2.4500000000000002</v>
      </c>
    </row>
    <row r="164" spans="1:3" x14ac:dyDescent="0.25">
      <c r="A164" s="18" t="s">
        <v>79</v>
      </c>
      <c r="B164" s="18">
        <v>0.20571428571428538</v>
      </c>
      <c r="C164" s="18">
        <v>0.60499999999999687</v>
      </c>
    </row>
    <row r="165" spans="1:3" x14ac:dyDescent="0.25">
      <c r="A165" s="18" t="s">
        <v>80</v>
      </c>
      <c r="B165" s="18">
        <v>8</v>
      </c>
      <c r="C165" s="18">
        <v>2</v>
      </c>
    </row>
    <row r="166" spans="1:3" x14ac:dyDescent="0.25">
      <c r="A166" s="18" t="s">
        <v>81</v>
      </c>
      <c r="B166" s="18">
        <v>7</v>
      </c>
      <c r="C166" s="18">
        <v>1</v>
      </c>
    </row>
    <row r="167" spans="1:3" x14ac:dyDescent="0.25">
      <c r="A167" s="18" t="s">
        <v>82</v>
      </c>
      <c r="B167" s="18">
        <v>0.34002361275088666</v>
      </c>
      <c r="C167" s="18"/>
    </row>
    <row r="168" spans="1:3" x14ac:dyDescent="0.25">
      <c r="A168" s="18" t="s">
        <v>83</v>
      </c>
      <c r="B168" s="18">
        <v>0.13007403227714154</v>
      </c>
      <c r="C168" s="18"/>
    </row>
    <row r="169" spans="1:3" ht="15.75" thickBot="1" x14ac:dyDescent="0.3">
      <c r="A169" s="19" t="s">
        <v>84</v>
      </c>
      <c r="B169" s="19">
        <v>0.17884455450687564</v>
      </c>
      <c r="C169" s="19">
        <v>55</v>
      </c>
    </row>
    <row r="171" spans="1:3" x14ac:dyDescent="0.25">
      <c r="A171" t="str">
        <f>A18</f>
        <v>Jumlah Nodus</v>
      </c>
    </row>
    <row r="172" spans="1:3" x14ac:dyDescent="0.25">
      <c r="A172" t="s">
        <v>77</v>
      </c>
    </row>
    <row r="173" spans="1:3" ht="15.75" thickBot="1" x14ac:dyDescent="0.3"/>
    <row r="174" spans="1:3" x14ac:dyDescent="0.25">
      <c r="A174" s="20"/>
      <c r="B174" s="20" t="s">
        <v>85</v>
      </c>
      <c r="C174" s="20" t="s">
        <v>40</v>
      </c>
    </row>
    <row r="175" spans="1:3" x14ac:dyDescent="0.25">
      <c r="A175" s="18" t="s">
        <v>78</v>
      </c>
      <c r="B175" s="18">
        <v>6.25</v>
      </c>
      <c r="C175" s="18">
        <v>6.5</v>
      </c>
    </row>
    <row r="176" spans="1:3" x14ac:dyDescent="0.25">
      <c r="A176" s="18" t="s">
        <v>79</v>
      </c>
      <c r="B176" s="18">
        <v>1.0714285714285714</v>
      </c>
      <c r="C176" s="18">
        <v>4.5</v>
      </c>
    </row>
    <row r="177" spans="1:3" x14ac:dyDescent="0.25">
      <c r="A177" s="18" t="s">
        <v>80</v>
      </c>
      <c r="B177" s="18">
        <v>8</v>
      </c>
      <c r="C177" s="18">
        <v>2</v>
      </c>
    </row>
    <row r="178" spans="1:3" x14ac:dyDescent="0.25">
      <c r="A178" s="18" t="s">
        <v>81</v>
      </c>
      <c r="B178" s="18">
        <v>7</v>
      </c>
      <c r="C178" s="18">
        <v>1</v>
      </c>
    </row>
    <row r="179" spans="1:3" x14ac:dyDescent="0.25">
      <c r="A179" s="18" t="s">
        <v>82</v>
      </c>
      <c r="B179" s="18">
        <v>0.23809523809523808</v>
      </c>
      <c r="C179" s="18"/>
    </row>
    <row r="180" spans="1:3" x14ac:dyDescent="0.25">
      <c r="A180" s="18" t="s">
        <v>83</v>
      </c>
      <c r="B180" s="18">
        <v>7.9602012455197713E-2</v>
      </c>
      <c r="C180" s="18"/>
    </row>
    <row r="181" spans="1:3" ht="15.75" thickBot="1" x14ac:dyDescent="0.3">
      <c r="A181" s="19" t="s">
        <v>84</v>
      </c>
      <c r="B181" s="19">
        <v>0.17884455450687564</v>
      </c>
      <c r="C181" s="19"/>
    </row>
    <row r="183" spans="1:3" x14ac:dyDescent="0.25">
      <c r="A183" t="str">
        <f>A19</f>
        <v>Panjang ekor gabah (cm)</v>
      </c>
    </row>
    <row r="184" spans="1:3" x14ac:dyDescent="0.25">
      <c r="A184" t="s">
        <v>77</v>
      </c>
    </row>
    <row r="185" spans="1:3" ht="15.75" thickBot="1" x14ac:dyDescent="0.3"/>
    <row r="186" spans="1:3" x14ac:dyDescent="0.25">
      <c r="A186" s="20"/>
      <c r="B186" s="20" t="s">
        <v>85</v>
      </c>
      <c r="C186" s="20" t="s">
        <v>40</v>
      </c>
    </row>
    <row r="187" spans="1:3" x14ac:dyDescent="0.25">
      <c r="A187" s="18" t="s">
        <v>78</v>
      </c>
      <c r="B187" s="18">
        <v>5.2</v>
      </c>
      <c r="C187" s="18">
        <v>2.75</v>
      </c>
    </row>
    <row r="188" spans="1:3" x14ac:dyDescent="0.25">
      <c r="A188" s="18" t="s">
        <v>79</v>
      </c>
      <c r="B188" s="18">
        <v>0.3171428571428529</v>
      </c>
      <c r="C188" s="18">
        <v>15.125</v>
      </c>
    </row>
    <row r="189" spans="1:3" x14ac:dyDescent="0.25">
      <c r="A189" s="18" t="s">
        <v>80</v>
      </c>
      <c r="B189" s="18">
        <v>8</v>
      </c>
      <c r="C189" s="18">
        <v>2</v>
      </c>
    </row>
    <row r="190" spans="1:3" x14ac:dyDescent="0.25">
      <c r="A190" s="18" t="s">
        <v>81</v>
      </c>
      <c r="B190" s="18">
        <v>7</v>
      </c>
      <c r="C190" s="18">
        <v>1</v>
      </c>
    </row>
    <row r="191" spans="1:3" x14ac:dyDescent="0.25">
      <c r="A191" s="18" t="s">
        <v>82</v>
      </c>
      <c r="B191" s="18">
        <v>2.0968122786304322E-2</v>
      </c>
      <c r="C191" s="18"/>
    </row>
    <row r="192" spans="1:3" x14ac:dyDescent="0.25">
      <c r="A192" s="18" t="s">
        <v>83</v>
      </c>
      <c r="B192" s="18">
        <v>2.3010638433929032E-4</v>
      </c>
      <c r="C192" s="18"/>
    </row>
    <row r="193" spans="1:3" ht="15.75" thickBot="1" x14ac:dyDescent="0.3">
      <c r="A193" s="19" t="s">
        <v>84</v>
      </c>
      <c r="B193" s="19">
        <v>0.17884455450687564</v>
      </c>
      <c r="C193" s="19"/>
    </row>
    <row r="196" spans="1:3" x14ac:dyDescent="0.25">
      <c r="A196" t="str">
        <f>A20</f>
        <v>jumlah gabah bernas/rumpun</v>
      </c>
    </row>
    <row r="197" spans="1:3" x14ac:dyDescent="0.25">
      <c r="A197" t="s">
        <v>77</v>
      </c>
    </row>
    <row r="198" spans="1:3" ht="15.75" thickBot="1" x14ac:dyDescent="0.3"/>
    <row r="199" spans="1:3" x14ac:dyDescent="0.25">
      <c r="A199" s="20"/>
      <c r="B199" s="20" t="s">
        <v>85</v>
      </c>
      <c r="C199" s="20" t="s">
        <v>40</v>
      </c>
    </row>
    <row r="200" spans="1:3" x14ac:dyDescent="0.25">
      <c r="A200" s="18" t="s">
        <v>78</v>
      </c>
      <c r="B200" s="18">
        <v>4384.125</v>
      </c>
      <c r="C200" s="18">
        <v>4873</v>
      </c>
    </row>
    <row r="201" spans="1:3" x14ac:dyDescent="0.25">
      <c r="A201" s="18" t="s">
        <v>79</v>
      </c>
      <c r="B201" s="18">
        <v>1059621.8392857143</v>
      </c>
      <c r="C201" s="18">
        <v>3575138</v>
      </c>
    </row>
    <row r="202" spans="1:3" x14ac:dyDescent="0.25">
      <c r="A202" s="18" t="s">
        <v>80</v>
      </c>
      <c r="B202" s="18">
        <v>8</v>
      </c>
      <c r="C202" s="18">
        <v>2</v>
      </c>
    </row>
    <row r="203" spans="1:3" x14ac:dyDescent="0.25">
      <c r="A203" s="18" t="s">
        <v>81</v>
      </c>
      <c r="B203" s="18">
        <v>7</v>
      </c>
      <c r="C203" s="18">
        <v>1</v>
      </c>
    </row>
    <row r="204" spans="1:3" x14ac:dyDescent="0.25">
      <c r="A204" s="18" t="s">
        <v>82</v>
      </c>
      <c r="B204" s="18">
        <v>0.29638627635792364</v>
      </c>
      <c r="C204" s="18"/>
    </row>
    <row r="205" spans="1:3" x14ac:dyDescent="0.25">
      <c r="A205" s="18" t="s">
        <v>83</v>
      </c>
      <c r="B205" s="18">
        <v>0.10884849141892228</v>
      </c>
      <c r="C205" s="18"/>
    </row>
    <row r="206" spans="1:3" ht="15.75" thickBot="1" x14ac:dyDescent="0.3">
      <c r="A206" s="19" t="s">
        <v>84</v>
      </c>
      <c r="B206" s="19">
        <v>0.17884455450687564</v>
      </c>
      <c r="C206" s="19"/>
    </row>
    <row r="208" spans="1:3" x14ac:dyDescent="0.25">
      <c r="A208" t="str">
        <f>A21</f>
        <v>Bobot gabah bernas/malai (g)</v>
      </c>
    </row>
    <row r="209" spans="1:5" x14ac:dyDescent="0.25">
      <c r="A209" t="s">
        <v>77</v>
      </c>
    </row>
    <row r="210" spans="1:5" ht="15.75" thickBot="1" x14ac:dyDescent="0.3"/>
    <row r="211" spans="1:5" x14ac:dyDescent="0.25">
      <c r="A211" s="20"/>
      <c r="B211" s="20" t="s">
        <v>85</v>
      </c>
      <c r="C211" s="20" t="s">
        <v>40</v>
      </c>
    </row>
    <row r="212" spans="1:5" x14ac:dyDescent="0.25">
      <c r="A212" s="18" t="s">
        <v>78</v>
      </c>
      <c r="B212" s="18">
        <v>5.5475000000000003</v>
      </c>
      <c r="C212" s="18">
        <v>5.65</v>
      </c>
    </row>
    <row r="213" spans="1:5" x14ac:dyDescent="0.25">
      <c r="A213" s="18" t="s">
        <v>79</v>
      </c>
      <c r="B213" s="18">
        <v>0.84890714285713942</v>
      </c>
      <c r="C213" s="18">
        <v>2.2049999999999912</v>
      </c>
    </row>
    <row r="214" spans="1:5" x14ac:dyDescent="0.25">
      <c r="A214" s="18" t="s">
        <v>80</v>
      </c>
      <c r="B214" s="18">
        <v>8</v>
      </c>
      <c r="C214" s="18">
        <v>2</v>
      </c>
    </row>
    <row r="215" spans="1:5" x14ac:dyDescent="0.25">
      <c r="A215" s="18" t="s">
        <v>81</v>
      </c>
      <c r="B215" s="18">
        <v>7</v>
      </c>
      <c r="C215" s="18">
        <v>1</v>
      </c>
    </row>
    <row r="216" spans="1:5" x14ac:dyDescent="0.25">
      <c r="A216" s="18" t="s">
        <v>82</v>
      </c>
      <c r="B216" s="18">
        <v>0.38499190152251372</v>
      </c>
      <c r="C216" s="18"/>
    </row>
    <row r="217" spans="1:5" x14ac:dyDescent="0.25">
      <c r="A217" s="18" t="s">
        <v>83</v>
      </c>
      <c r="B217" s="18">
        <v>0.15107042721632435</v>
      </c>
      <c r="C217" s="18"/>
    </row>
    <row r="218" spans="1:5" ht="15.75" thickBot="1" x14ac:dyDescent="0.3">
      <c r="A218" s="19" t="s">
        <v>84</v>
      </c>
      <c r="B218" s="19">
        <v>0.17884455450687564</v>
      </c>
      <c r="C218" s="19"/>
    </row>
    <row r="220" spans="1:5" x14ac:dyDescent="0.25">
      <c r="A220" t="str">
        <f>A22</f>
        <v>bobot gabah bernas/rumpun (g)</v>
      </c>
      <c r="E220" s="113" t="s">
        <v>218</v>
      </c>
    </row>
    <row r="221" spans="1:5" x14ac:dyDescent="0.25">
      <c r="A221" t="s">
        <v>77</v>
      </c>
    </row>
    <row r="222" spans="1:5" ht="15.75" thickBot="1" x14ac:dyDescent="0.3"/>
    <row r="223" spans="1:5" x14ac:dyDescent="0.25">
      <c r="A223" s="20"/>
      <c r="B223" s="20" t="s">
        <v>85</v>
      </c>
      <c r="C223" s="20" t="s">
        <v>40</v>
      </c>
    </row>
    <row r="224" spans="1:5" x14ac:dyDescent="0.25">
      <c r="A224" s="18" t="s">
        <v>78</v>
      </c>
      <c r="B224" s="18">
        <v>118.83750000000001</v>
      </c>
      <c r="C224" s="18">
        <v>118.19999999999999</v>
      </c>
    </row>
    <row r="225" spans="1:3" x14ac:dyDescent="0.25">
      <c r="A225" s="18" t="s">
        <v>79</v>
      </c>
      <c r="B225" s="18">
        <v>213.48267857142699</v>
      </c>
      <c r="C225" s="18">
        <v>72</v>
      </c>
    </row>
    <row r="226" spans="1:3" x14ac:dyDescent="0.25">
      <c r="A226" s="18" t="s">
        <v>80</v>
      </c>
      <c r="B226" s="18">
        <v>8</v>
      </c>
      <c r="C226" s="18">
        <v>2</v>
      </c>
    </row>
    <row r="227" spans="1:3" x14ac:dyDescent="0.25">
      <c r="A227" s="18" t="s">
        <v>81</v>
      </c>
      <c r="B227" s="18">
        <v>7</v>
      </c>
      <c r="C227" s="18">
        <v>1</v>
      </c>
    </row>
    <row r="228" spans="1:3" x14ac:dyDescent="0.25">
      <c r="A228" s="18" t="s">
        <v>82</v>
      </c>
      <c r="B228" s="18">
        <v>2.9650372023809304</v>
      </c>
      <c r="C228" s="18"/>
    </row>
    <row r="229" spans="1:3" x14ac:dyDescent="0.25">
      <c r="A229" s="18" t="s">
        <v>83</v>
      </c>
      <c r="B229" s="18">
        <v>0.42037903716233466</v>
      </c>
      <c r="C229" s="18"/>
    </row>
    <row r="230" spans="1:3" ht="15.75" thickBot="1" x14ac:dyDescent="0.3">
      <c r="A230" s="19" t="s">
        <v>84</v>
      </c>
      <c r="B230" s="19">
        <v>236.76840027699524</v>
      </c>
      <c r="C230" s="19"/>
    </row>
    <row r="232" spans="1:3" x14ac:dyDescent="0.25">
      <c r="A232" t="str">
        <f>A23</f>
        <v>bobot 1 biji</v>
      </c>
    </row>
    <row r="233" spans="1:3" x14ac:dyDescent="0.25">
      <c r="A233" t="s">
        <v>77</v>
      </c>
    </row>
    <row r="234" spans="1:3" ht="15.75" thickBot="1" x14ac:dyDescent="0.3"/>
    <row r="235" spans="1:3" x14ac:dyDescent="0.25">
      <c r="A235" s="20"/>
      <c r="B235" s="20" t="s">
        <v>124</v>
      </c>
      <c r="C235" s="20" t="s">
        <v>40</v>
      </c>
    </row>
    <row r="236" spans="1:3" x14ac:dyDescent="0.25">
      <c r="A236" s="18" t="s">
        <v>78</v>
      </c>
      <c r="B236" s="18">
        <v>2.7500000000000004E-2</v>
      </c>
      <c r="C236" s="18">
        <v>0.03</v>
      </c>
    </row>
    <row r="237" spans="1:3" x14ac:dyDescent="0.25">
      <c r="A237" s="18" t="s">
        <v>79</v>
      </c>
      <c r="B237" s="18">
        <v>1.0714285714285687E-4</v>
      </c>
      <c r="C237" s="18">
        <v>2.0000000000000009E-4</v>
      </c>
    </row>
    <row r="238" spans="1:3" x14ac:dyDescent="0.25">
      <c r="A238" s="18" t="s">
        <v>80</v>
      </c>
      <c r="B238" s="18">
        <v>8</v>
      </c>
      <c r="C238" s="18">
        <v>2</v>
      </c>
    </row>
    <row r="239" spans="1:3" x14ac:dyDescent="0.25">
      <c r="A239" s="18" t="s">
        <v>81</v>
      </c>
      <c r="B239" s="18">
        <v>7</v>
      </c>
      <c r="C239" s="18">
        <v>1</v>
      </c>
    </row>
    <row r="240" spans="1:3" x14ac:dyDescent="0.25">
      <c r="A240" s="18" t="s">
        <v>82</v>
      </c>
      <c r="B240" s="18">
        <v>0.53571428571428403</v>
      </c>
      <c r="C240" s="18"/>
    </row>
    <row r="241" spans="1:3" x14ac:dyDescent="0.25">
      <c r="A241" s="18" t="s">
        <v>83</v>
      </c>
      <c r="B241" s="18">
        <v>0.21412504160971235</v>
      </c>
      <c r="C241" s="18"/>
    </row>
    <row r="242" spans="1:3" ht="15.75" thickBot="1" x14ac:dyDescent="0.3">
      <c r="A242" s="19" t="s">
        <v>84</v>
      </c>
      <c r="B242" s="19">
        <v>0.17884455450687564</v>
      </c>
      <c r="C242" s="19"/>
    </row>
  </sheetData>
  <mergeCells count="12">
    <mergeCell ref="T5:T6"/>
    <mergeCell ref="U5:U6"/>
    <mergeCell ref="O5:O6"/>
    <mergeCell ref="P5:P6"/>
    <mergeCell ref="Q5:Q6"/>
    <mergeCell ref="R5:R6"/>
    <mergeCell ref="S5:S6"/>
    <mergeCell ref="A4:A5"/>
    <mergeCell ref="B4:I4"/>
    <mergeCell ref="J4:K4"/>
    <mergeCell ref="M5:M6"/>
    <mergeCell ref="N5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zoomScaleNormal="100" workbookViewId="0">
      <selection activeCell="G2" sqref="G2"/>
    </sheetView>
  </sheetViews>
  <sheetFormatPr defaultRowHeight="15" x14ac:dyDescent="0.25"/>
  <cols>
    <col min="1" max="1" width="25.7109375" customWidth="1"/>
    <col min="2" max="2" width="14.5703125" customWidth="1"/>
    <col min="3" max="3" width="11.7109375" customWidth="1"/>
    <col min="4" max="4" width="13.140625" customWidth="1"/>
    <col min="5" max="5" width="13.85546875" customWidth="1"/>
    <col min="6" max="7" width="10.140625" customWidth="1"/>
    <col min="10" max="10" width="13.85546875" customWidth="1"/>
    <col min="11" max="11" width="32.140625" customWidth="1"/>
    <col min="12" max="12" width="15.140625" customWidth="1"/>
    <col min="13" max="13" width="11.28515625" customWidth="1"/>
    <col min="15" max="15" width="13" customWidth="1"/>
    <col min="19" max="19" width="17" customWidth="1"/>
  </cols>
  <sheetData>
    <row r="2" spans="1:12" ht="32.25" customHeight="1" x14ac:dyDescent="0.35">
      <c r="A2" s="124" t="s">
        <v>237</v>
      </c>
      <c r="G2" t="s">
        <v>191</v>
      </c>
    </row>
    <row r="3" spans="1:12" ht="13.5" customHeight="1" x14ac:dyDescent="0.25"/>
    <row r="4" spans="1:12" ht="9.75" customHeight="1" x14ac:dyDescent="0.25"/>
    <row r="5" spans="1:12" ht="9.75" customHeight="1" x14ac:dyDescent="0.25"/>
    <row r="6" spans="1:12" ht="22.5" customHeight="1" x14ac:dyDescent="0.25">
      <c r="A6" s="198" t="s">
        <v>143</v>
      </c>
      <c r="B6" s="199" t="s">
        <v>173</v>
      </c>
      <c r="C6" s="195" t="s">
        <v>171</v>
      </c>
      <c r="D6" s="196"/>
      <c r="E6" s="196"/>
      <c r="F6" s="196"/>
      <c r="G6" s="197"/>
      <c r="H6" s="183" t="s">
        <v>138</v>
      </c>
      <c r="I6" s="183" t="s">
        <v>144</v>
      </c>
      <c r="J6" s="183" t="s">
        <v>89</v>
      </c>
      <c r="K6" s="183" t="s">
        <v>145</v>
      </c>
      <c r="L6" s="183" t="s">
        <v>140</v>
      </c>
    </row>
    <row r="7" spans="1:12" ht="22.5" customHeight="1" x14ac:dyDescent="0.25">
      <c r="A7" s="198"/>
      <c r="B7" s="200"/>
      <c r="C7" s="121" t="s">
        <v>172</v>
      </c>
      <c r="D7" s="122" t="s">
        <v>142</v>
      </c>
      <c r="E7" s="122" t="s">
        <v>148</v>
      </c>
      <c r="F7" s="122" t="s">
        <v>146</v>
      </c>
      <c r="G7" s="122" t="s">
        <v>147</v>
      </c>
      <c r="H7" s="183"/>
      <c r="I7" s="183"/>
      <c r="J7" s="183"/>
      <c r="K7" s="183"/>
      <c r="L7" s="183"/>
    </row>
    <row r="8" spans="1:12" ht="22.5" customHeight="1" x14ac:dyDescent="0.25">
      <c r="A8" s="123" t="s">
        <v>130</v>
      </c>
      <c r="B8" s="123" t="s">
        <v>149</v>
      </c>
      <c r="C8" s="123" t="s">
        <v>165</v>
      </c>
      <c r="D8" s="123" t="s">
        <v>166</v>
      </c>
      <c r="E8" s="123" t="s">
        <v>73</v>
      </c>
      <c r="F8" s="123" t="s">
        <v>170</v>
      </c>
      <c r="G8" s="123" t="s">
        <v>169</v>
      </c>
      <c r="H8" s="123" t="s">
        <v>164</v>
      </c>
      <c r="I8" s="123" t="s">
        <v>164</v>
      </c>
      <c r="J8" s="123" t="s">
        <v>155</v>
      </c>
      <c r="K8" s="123" t="s">
        <v>154</v>
      </c>
      <c r="L8" s="123" t="s">
        <v>161</v>
      </c>
    </row>
    <row r="9" spans="1:12" ht="22.5" customHeight="1" x14ac:dyDescent="0.25">
      <c r="A9" s="123" t="s">
        <v>131</v>
      </c>
      <c r="B9" s="123" t="s">
        <v>149</v>
      </c>
      <c r="C9" s="123" t="s">
        <v>165</v>
      </c>
      <c r="D9" s="123" t="s">
        <v>166</v>
      </c>
      <c r="E9" s="123" t="s">
        <v>73</v>
      </c>
      <c r="F9" s="123" t="s">
        <v>165</v>
      </c>
      <c r="G9" s="123" t="s">
        <v>169</v>
      </c>
      <c r="H9" s="123" t="s">
        <v>164</v>
      </c>
      <c r="I9" s="123" t="s">
        <v>164</v>
      </c>
      <c r="J9" s="123" t="s">
        <v>155</v>
      </c>
      <c r="K9" s="123" t="s">
        <v>154</v>
      </c>
      <c r="L9" s="123" t="s">
        <v>161</v>
      </c>
    </row>
    <row r="10" spans="1:12" ht="22.5" customHeight="1" x14ac:dyDescent="0.25">
      <c r="A10" s="123" t="s">
        <v>132</v>
      </c>
      <c r="B10" s="123" t="s">
        <v>149</v>
      </c>
      <c r="C10" s="123" t="s">
        <v>166</v>
      </c>
      <c r="D10" s="123" t="s">
        <v>166</v>
      </c>
      <c r="E10" s="123" t="s">
        <v>167</v>
      </c>
      <c r="F10" s="123" t="s">
        <v>165</v>
      </c>
      <c r="G10" s="123" t="s">
        <v>74</v>
      </c>
      <c r="H10" s="123" t="s">
        <v>149</v>
      </c>
      <c r="I10" s="123" t="s">
        <v>163</v>
      </c>
      <c r="J10" s="123" t="s">
        <v>156</v>
      </c>
      <c r="K10" s="123" t="s">
        <v>154</v>
      </c>
      <c r="L10" s="123" t="s">
        <v>161</v>
      </c>
    </row>
    <row r="11" spans="1:12" ht="22.5" customHeight="1" x14ac:dyDescent="0.25">
      <c r="A11" s="123" t="s">
        <v>133</v>
      </c>
      <c r="B11" s="123" t="s">
        <v>149</v>
      </c>
      <c r="C11" s="123" t="s">
        <v>166</v>
      </c>
      <c r="D11" s="123" t="s">
        <v>153</v>
      </c>
      <c r="E11" s="123" t="s">
        <v>73</v>
      </c>
      <c r="F11" s="123" t="s">
        <v>165</v>
      </c>
      <c r="G11" s="123" t="s">
        <v>74</v>
      </c>
      <c r="H11" s="123" t="s">
        <v>149</v>
      </c>
      <c r="I11" s="123" t="s">
        <v>163</v>
      </c>
      <c r="J11" s="123" t="s">
        <v>154</v>
      </c>
      <c r="K11" s="123" t="s">
        <v>154</v>
      </c>
      <c r="L11" s="123" t="s">
        <v>161</v>
      </c>
    </row>
    <row r="12" spans="1:12" ht="22.5" customHeight="1" x14ac:dyDescent="0.25">
      <c r="A12" s="123" t="s">
        <v>134</v>
      </c>
      <c r="B12" s="123" t="s">
        <v>149</v>
      </c>
      <c r="C12" s="123" t="s">
        <v>166</v>
      </c>
      <c r="D12" s="123" t="s">
        <v>153</v>
      </c>
      <c r="E12" s="123" t="s">
        <v>73</v>
      </c>
      <c r="F12" s="123" t="s">
        <v>165</v>
      </c>
      <c r="G12" s="123" t="s">
        <v>169</v>
      </c>
      <c r="H12" s="123" t="s">
        <v>149</v>
      </c>
      <c r="I12" s="123" t="s">
        <v>163</v>
      </c>
      <c r="J12" s="123" t="s">
        <v>154</v>
      </c>
      <c r="K12" s="123" t="s">
        <v>154</v>
      </c>
      <c r="L12" s="123" t="s">
        <v>161</v>
      </c>
    </row>
    <row r="13" spans="1:12" ht="22.5" customHeight="1" x14ac:dyDescent="0.25">
      <c r="A13" s="123" t="s">
        <v>135</v>
      </c>
      <c r="B13" s="123" t="s">
        <v>149</v>
      </c>
      <c r="C13" s="123" t="s">
        <v>166</v>
      </c>
      <c r="D13" s="123" t="s">
        <v>73</v>
      </c>
      <c r="E13" s="123" t="s">
        <v>73</v>
      </c>
      <c r="F13" s="123" t="s">
        <v>165</v>
      </c>
      <c r="G13" s="123" t="s">
        <v>169</v>
      </c>
      <c r="H13" s="123" t="s">
        <v>149</v>
      </c>
      <c r="I13" s="123" t="s">
        <v>163</v>
      </c>
      <c r="J13" s="123" t="s">
        <v>154</v>
      </c>
      <c r="K13" s="123" t="s">
        <v>154</v>
      </c>
      <c r="L13" s="123" t="s">
        <v>161</v>
      </c>
    </row>
    <row r="14" spans="1:12" ht="22.5" customHeight="1" x14ac:dyDescent="0.25">
      <c r="A14" s="123" t="s">
        <v>136</v>
      </c>
      <c r="B14" s="123" t="s">
        <v>149</v>
      </c>
      <c r="C14" s="123" t="s">
        <v>166</v>
      </c>
      <c r="D14" s="123" t="s">
        <v>153</v>
      </c>
      <c r="E14" s="123" t="s">
        <v>73</v>
      </c>
      <c r="F14" s="123" t="s">
        <v>165</v>
      </c>
      <c r="G14" s="123" t="s">
        <v>74</v>
      </c>
      <c r="H14" s="123" t="s">
        <v>149</v>
      </c>
      <c r="I14" s="123" t="s">
        <v>163</v>
      </c>
      <c r="J14" s="123" t="s">
        <v>154</v>
      </c>
      <c r="K14" s="123" t="s">
        <v>154</v>
      </c>
      <c r="L14" s="123" t="s">
        <v>161</v>
      </c>
    </row>
    <row r="15" spans="1:12" ht="22.5" customHeight="1" x14ac:dyDescent="0.25">
      <c r="A15" s="123" t="s">
        <v>150</v>
      </c>
      <c r="B15" s="123" t="s">
        <v>149</v>
      </c>
      <c r="C15" s="123" t="s">
        <v>165</v>
      </c>
      <c r="D15" s="123" t="s">
        <v>166</v>
      </c>
      <c r="E15" s="123" t="s">
        <v>73</v>
      </c>
      <c r="F15" s="123" t="s">
        <v>170</v>
      </c>
      <c r="G15" s="123" t="s">
        <v>169</v>
      </c>
      <c r="H15" s="123" t="s">
        <v>164</v>
      </c>
      <c r="I15" s="123" t="s">
        <v>164</v>
      </c>
      <c r="J15" s="123" t="s">
        <v>157</v>
      </c>
      <c r="K15" s="123" t="s">
        <v>159</v>
      </c>
      <c r="L15" s="123" t="s">
        <v>162</v>
      </c>
    </row>
    <row r="16" spans="1:12" ht="22.5" customHeight="1" x14ac:dyDescent="0.25">
      <c r="A16" s="123" t="s">
        <v>151</v>
      </c>
      <c r="B16" s="123" t="s">
        <v>152</v>
      </c>
      <c r="C16" s="123" t="s">
        <v>153</v>
      </c>
      <c r="D16" s="123" t="s">
        <v>167</v>
      </c>
      <c r="E16" s="123" t="s">
        <v>168</v>
      </c>
      <c r="F16" s="123" t="s">
        <v>165</v>
      </c>
      <c r="G16" s="123" t="s">
        <v>74</v>
      </c>
      <c r="H16" s="123" t="s">
        <v>149</v>
      </c>
      <c r="I16" s="123" t="s">
        <v>149</v>
      </c>
      <c r="J16" s="123" t="s">
        <v>158</v>
      </c>
      <c r="K16" s="123" t="s">
        <v>160</v>
      </c>
      <c r="L16" s="123" t="s">
        <v>161</v>
      </c>
    </row>
    <row r="17" spans="1:11" ht="22.5" customHeight="1" x14ac:dyDescent="0.25"/>
    <row r="18" spans="1:11" ht="22.5" customHeight="1" x14ac:dyDescent="0.25"/>
    <row r="19" spans="1:11" ht="28.5" customHeight="1" thickBot="1" x14ac:dyDescent="0.3"/>
    <row r="20" spans="1:11" ht="23.25" customHeight="1" x14ac:dyDescent="0.25">
      <c r="A20" s="187" t="s">
        <v>0</v>
      </c>
      <c r="B20" s="184" t="s">
        <v>1</v>
      </c>
      <c r="C20" s="185"/>
      <c r="D20" s="185" t="s">
        <v>238</v>
      </c>
      <c r="E20" s="185"/>
      <c r="F20" s="185"/>
      <c r="G20" s="185"/>
      <c r="H20" s="186"/>
      <c r="I20" s="189" t="s">
        <v>2</v>
      </c>
      <c r="J20" s="191" t="s">
        <v>91</v>
      </c>
      <c r="K20" s="193" t="s">
        <v>19</v>
      </c>
    </row>
    <row r="21" spans="1:11" ht="17.25" customHeight="1" x14ac:dyDescent="0.25">
      <c r="A21" s="188"/>
      <c r="B21" s="117" t="s">
        <v>130</v>
      </c>
      <c r="C21" s="117" t="s">
        <v>131</v>
      </c>
      <c r="D21" s="115" t="s">
        <v>132</v>
      </c>
      <c r="E21" s="116" t="s">
        <v>133</v>
      </c>
      <c r="F21" s="116" t="s">
        <v>134</v>
      </c>
      <c r="G21" s="116" t="s">
        <v>135</v>
      </c>
      <c r="H21" s="116" t="s">
        <v>136</v>
      </c>
      <c r="I21" s="190"/>
      <c r="J21" s="192"/>
      <c r="K21" s="194"/>
    </row>
    <row r="22" spans="1:11" ht="20.25" customHeight="1" x14ac:dyDescent="0.25">
      <c r="A22" s="77" t="s">
        <v>224</v>
      </c>
      <c r="B22" s="119">
        <v>1</v>
      </c>
      <c r="C22" s="119">
        <v>1</v>
      </c>
      <c r="D22" s="73">
        <v>1</v>
      </c>
      <c r="E22" s="73">
        <v>1</v>
      </c>
      <c r="F22" s="73">
        <v>1</v>
      </c>
      <c r="G22" s="73">
        <v>1</v>
      </c>
      <c r="H22" s="73">
        <v>1</v>
      </c>
      <c r="I22" s="74">
        <v>1</v>
      </c>
      <c r="J22" s="74">
        <v>3</v>
      </c>
      <c r="K22" s="118" t="s">
        <v>225</v>
      </c>
    </row>
    <row r="23" spans="1:11" ht="39.75" customHeight="1" x14ac:dyDescent="0.25">
      <c r="A23" s="67" t="s">
        <v>12</v>
      </c>
      <c r="B23" s="47">
        <v>1</v>
      </c>
      <c r="C23" s="47">
        <v>1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5">
        <v>1</v>
      </c>
      <c r="J23" s="45">
        <v>0</v>
      </c>
      <c r="K23" s="70" t="s">
        <v>227</v>
      </c>
    </row>
    <row r="24" spans="1:11" ht="31.5" customHeight="1" x14ac:dyDescent="0.25">
      <c r="A24" s="68" t="s">
        <v>13</v>
      </c>
      <c r="B24" s="5">
        <v>1</v>
      </c>
      <c r="C24" s="5">
        <v>1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8">
        <v>1</v>
      </c>
      <c r="J24" s="7">
        <v>0</v>
      </c>
      <c r="K24" s="71" t="s">
        <v>226</v>
      </c>
    </row>
    <row r="25" spans="1:11" ht="36.75" customHeight="1" x14ac:dyDescent="0.25">
      <c r="A25" s="68" t="s">
        <v>75</v>
      </c>
      <c r="B25" s="120">
        <v>1</v>
      </c>
      <c r="C25" s="120">
        <v>1</v>
      </c>
      <c r="D25" s="17">
        <v>0</v>
      </c>
      <c r="E25" s="17">
        <v>2</v>
      </c>
      <c r="F25" s="17">
        <v>2</v>
      </c>
      <c r="G25" s="17">
        <v>1</v>
      </c>
      <c r="H25" s="17">
        <v>2</v>
      </c>
      <c r="I25" s="136">
        <v>1</v>
      </c>
      <c r="J25" s="136">
        <v>0</v>
      </c>
      <c r="K25" s="71" t="s">
        <v>228</v>
      </c>
    </row>
    <row r="26" spans="1:11" ht="28.5" customHeight="1" x14ac:dyDescent="0.25">
      <c r="A26" s="68" t="s">
        <v>15</v>
      </c>
      <c r="B26" s="6">
        <v>0</v>
      </c>
      <c r="C26" s="6">
        <v>0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8">
        <v>0</v>
      </c>
      <c r="J26" s="8">
        <v>1</v>
      </c>
      <c r="K26" s="71" t="s">
        <v>229</v>
      </c>
    </row>
    <row r="27" spans="1:11" ht="28.5" customHeight="1" x14ac:dyDescent="0.25">
      <c r="A27" s="68" t="s">
        <v>87</v>
      </c>
      <c r="B27" s="6">
        <v>0</v>
      </c>
      <c r="C27" s="6">
        <v>0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8">
        <v>0</v>
      </c>
      <c r="J27" s="8">
        <v>1</v>
      </c>
      <c r="K27" s="71" t="s">
        <v>86</v>
      </c>
    </row>
    <row r="28" spans="1:11" ht="31.5" customHeight="1" x14ac:dyDescent="0.25">
      <c r="A28" s="68" t="s">
        <v>88</v>
      </c>
      <c r="B28" s="6">
        <v>0</v>
      </c>
      <c r="C28" s="6">
        <v>0</v>
      </c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8">
        <v>0</v>
      </c>
      <c r="J28" s="8">
        <v>1</v>
      </c>
      <c r="K28" s="72" t="s">
        <v>233</v>
      </c>
    </row>
    <row r="29" spans="1:11" ht="28.5" customHeight="1" x14ac:dyDescent="0.25">
      <c r="A29" s="69" t="s">
        <v>89</v>
      </c>
      <c r="B29" s="6">
        <v>2</v>
      </c>
      <c r="C29" s="6">
        <v>2</v>
      </c>
      <c r="D29" s="2">
        <v>3</v>
      </c>
      <c r="E29" s="2">
        <v>4</v>
      </c>
      <c r="F29" s="2">
        <v>4</v>
      </c>
      <c r="G29" s="2">
        <v>4</v>
      </c>
      <c r="H29" s="2">
        <v>4</v>
      </c>
      <c r="I29" s="8">
        <v>0</v>
      </c>
      <c r="J29" s="8">
        <v>1</v>
      </c>
      <c r="K29" s="71" t="s">
        <v>231</v>
      </c>
    </row>
    <row r="30" spans="1:11" ht="39.75" customHeight="1" x14ac:dyDescent="0.25">
      <c r="A30" s="68" t="s">
        <v>232</v>
      </c>
      <c r="B30" s="6">
        <v>2</v>
      </c>
      <c r="C30" s="6">
        <v>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8">
        <v>1</v>
      </c>
      <c r="J30" s="8">
        <v>0</v>
      </c>
      <c r="K30" s="72" t="s">
        <v>128</v>
      </c>
    </row>
    <row r="31" spans="1:11" ht="39.75" customHeight="1" x14ac:dyDescent="0.25">
      <c r="A31" s="68" t="s">
        <v>129</v>
      </c>
      <c r="B31" s="6">
        <v>2</v>
      </c>
      <c r="C31" s="6">
        <v>2</v>
      </c>
      <c r="D31" s="2">
        <v>2</v>
      </c>
      <c r="E31" s="2">
        <v>2</v>
      </c>
      <c r="F31" s="2">
        <v>2</v>
      </c>
      <c r="G31" s="2">
        <v>2</v>
      </c>
      <c r="H31" s="2">
        <v>2</v>
      </c>
      <c r="I31" s="8">
        <v>1</v>
      </c>
      <c r="J31" s="8">
        <v>0</v>
      </c>
      <c r="K31" s="71" t="s">
        <v>234</v>
      </c>
    </row>
    <row r="32" spans="1:11" ht="25.5" customHeight="1" x14ac:dyDescent="0.25">
      <c r="A32" s="69" t="s">
        <v>17</v>
      </c>
      <c r="B32" s="6">
        <v>1</v>
      </c>
      <c r="C32" s="6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8">
        <v>0</v>
      </c>
      <c r="J32" s="8">
        <v>1</v>
      </c>
      <c r="K32" s="72" t="s">
        <v>235</v>
      </c>
    </row>
    <row r="33" spans="1:13" ht="29.25" customHeight="1" x14ac:dyDescent="0.25">
      <c r="A33" s="69" t="s">
        <v>18</v>
      </c>
      <c r="B33" s="6">
        <v>2</v>
      </c>
      <c r="C33" s="6">
        <v>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8">
        <v>1</v>
      </c>
      <c r="J33" s="8">
        <v>0</v>
      </c>
      <c r="K33" s="71" t="s">
        <v>236</v>
      </c>
    </row>
    <row r="37" spans="1:13" ht="45" x14ac:dyDescent="0.25">
      <c r="A37" t="s">
        <v>0</v>
      </c>
      <c r="B37">
        <v>0</v>
      </c>
      <c r="C37" s="75" t="s">
        <v>139</v>
      </c>
      <c r="D37" s="75" t="s">
        <v>137</v>
      </c>
      <c r="E37" t="s">
        <v>12</v>
      </c>
      <c r="F37" s="75" t="s">
        <v>141</v>
      </c>
      <c r="G37" s="75" t="s">
        <v>18</v>
      </c>
      <c r="H37" s="75" t="s">
        <v>138</v>
      </c>
      <c r="I37" s="75" t="s">
        <v>16</v>
      </c>
      <c r="J37" s="75" t="s">
        <v>87</v>
      </c>
      <c r="K37" s="75" t="s">
        <v>230</v>
      </c>
      <c r="L37" s="75" t="s">
        <v>129</v>
      </c>
      <c r="M37" s="75" t="s">
        <v>140</v>
      </c>
    </row>
    <row r="38" spans="1:13" x14ac:dyDescent="0.25">
      <c r="A38" t="s">
        <v>1</v>
      </c>
      <c r="B38" t="s">
        <v>130</v>
      </c>
      <c r="C38">
        <v>1</v>
      </c>
      <c r="D38">
        <v>1</v>
      </c>
      <c r="E38">
        <v>1</v>
      </c>
      <c r="F38">
        <v>1</v>
      </c>
      <c r="G38">
        <v>1</v>
      </c>
      <c r="H38">
        <v>0</v>
      </c>
      <c r="J38">
        <v>0</v>
      </c>
      <c r="K38">
        <v>2</v>
      </c>
      <c r="L38">
        <v>2</v>
      </c>
      <c r="M38">
        <v>1</v>
      </c>
    </row>
    <row r="39" spans="1:13" x14ac:dyDescent="0.25">
      <c r="A39">
        <v>0</v>
      </c>
      <c r="B39" t="s">
        <v>131</v>
      </c>
      <c r="C39">
        <v>1</v>
      </c>
      <c r="D39">
        <v>1</v>
      </c>
      <c r="E39">
        <v>1</v>
      </c>
      <c r="F39">
        <v>1</v>
      </c>
      <c r="G39">
        <v>1</v>
      </c>
      <c r="H39">
        <v>0</v>
      </c>
      <c r="J39">
        <v>0</v>
      </c>
      <c r="K39">
        <v>2</v>
      </c>
      <c r="L39">
        <v>2</v>
      </c>
      <c r="M39">
        <v>1</v>
      </c>
    </row>
    <row r="40" spans="1:13" x14ac:dyDescent="0.25">
      <c r="B40" t="s">
        <v>132</v>
      </c>
      <c r="C40">
        <v>1</v>
      </c>
      <c r="D40">
        <v>1</v>
      </c>
      <c r="E40">
        <v>2</v>
      </c>
      <c r="F40">
        <v>0</v>
      </c>
      <c r="G40">
        <v>0</v>
      </c>
      <c r="H40">
        <v>1</v>
      </c>
      <c r="J40">
        <v>1</v>
      </c>
      <c r="K40">
        <v>3</v>
      </c>
      <c r="L40">
        <v>2</v>
      </c>
      <c r="M40">
        <v>1</v>
      </c>
    </row>
    <row r="41" spans="1:13" x14ac:dyDescent="0.25">
      <c r="A41">
        <v>0</v>
      </c>
      <c r="B41" t="s">
        <v>133</v>
      </c>
      <c r="C41">
        <v>1</v>
      </c>
      <c r="D41">
        <v>2</v>
      </c>
      <c r="E41">
        <v>2</v>
      </c>
      <c r="F41">
        <v>1</v>
      </c>
      <c r="G41">
        <v>0</v>
      </c>
      <c r="H41">
        <v>1</v>
      </c>
      <c r="J41">
        <v>1</v>
      </c>
      <c r="K41">
        <v>4</v>
      </c>
      <c r="L41">
        <v>2</v>
      </c>
      <c r="M41">
        <v>1</v>
      </c>
    </row>
    <row r="42" spans="1:13" x14ac:dyDescent="0.25">
      <c r="A42">
        <v>0</v>
      </c>
      <c r="B42" t="s">
        <v>134</v>
      </c>
      <c r="C42">
        <v>1</v>
      </c>
      <c r="D42">
        <v>2</v>
      </c>
      <c r="E42">
        <v>2</v>
      </c>
      <c r="F42">
        <v>1</v>
      </c>
      <c r="G42">
        <v>1</v>
      </c>
      <c r="H42">
        <v>1</v>
      </c>
      <c r="J42">
        <v>0</v>
      </c>
      <c r="K42">
        <v>4</v>
      </c>
      <c r="L42">
        <v>2</v>
      </c>
      <c r="M42">
        <v>1</v>
      </c>
    </row>
    <row r="43" spans="1:13" x14ac:dyDescent="0.25">
      <c r="A43">
        <v>0</v>
      </c>
      <c r="B43" t="s">
        <v>135</v>
      </c>
      <c r="C43">
        <v>1</v>
      </c>
      <c r="D43">
        <v>2</v>
      </c>
      <c r="E43">
        <v>2</v>
      </c>
      <c r="F43">
        <v>1</v>
      </c>
      <c r="G43">
        <v>1</v>
      </c>
      <c r="H43">
        <v>1</v>
      </c>
      <c r="J43">
        <v>1</v>
      </c>
      <c r="K43">
        <v>4</v>
      </c>
      <c r="L43">
        <v>2</v>
      </c>
      <c r="M43">
        <v>1</v>
      </c>
    </row>
    <row r="44" spans="1:13" x14ac:dyDescent="0.25">
      <c r="A44">
        <v>0</v>
      </c>
      <c r="B44" t="s">
        <v>136</v>
      </c>
      <c r="C44">
        <v>1</v>
      </c>
      <c r="D44">
        <v>2</v>
      </c>
      <c r="E44">
        <v>2</v>
      </c>
      <c r="F44">
        <v>1</v>
      </c>
      <c r="G44">
        <v>0</v>
      </c>
      <c r="H44">
        <v>1</v>
      </c>
      <c r="J44">
        <v>0</v>
      </c>
      <c r="K44">
        <v>4</v>
      </c>
      <c r="L44">
        <v>2</v>
      </c>
      <c r="M44">
        <v>1</v>
      </c>
    </row>
    <row r="45" spans="1:13" x14ac:dyDescent="0.25">
      <c r="A45" t="s">
        <v>2</v>
      </c>
      <c r="B45">
        <v>0</v>
      </c>
      <c r="C45">
        <v>1</v>
      </c>
      <c r="D45">
        <v>1</v>
      </c>
      <c r="E45">
        <v>1</v>
      </c>
      <c r="F45">
        <v>1</v>
      </c>
      <c r="G45">
        <v>1</v>
      </c>
      <c r="H45">
        <v>0</v>
      </c>
      <c r="J45">
        <v>0</v>
      </c>
      <c r="K45">
        <v>0</v>
      </c>
      <c r="L45">
        <v>1</v>
      </c>
      <c r="M45">
        <v>0</v>
      </c>
    </row>
    <row r="46" spans="1:13" x14ac:dyDescent="0.25">
      <c r="A46" t="s">
        <v>91</v>
      </c>
      <c r="B46">
        <v>0</v>
      </c>
      <c r="C46">
        <v>3</v>
      </c>
      <c r="D46">
        <v>0</v>
      </c>
      <c r="E46">
        <v>0</v>
      </c>
      <c r="F46">
        <v>0</v>
      </c>
      <c r="G46">
        <v>0</v>
      </c>
      <c r="H46">
        <v>1</v>
      </c>
      <c r="J46">
        <v>1</v>
      </c>
      <c r="K46">
        <v>1</v>
      </c>
      <c r="L46">
        <v>0</v>
      </c>
      <c r="M46">
        <v>1</v>
      </c>
    </row>
    <row r="50" spans="4:4" x14ac:dyDescent="0.25">
      <c r="D50" s="16" t="s">
        <v>239</v>
      </c>
    </row>
  </sheetData>
  <mergeCells count="14">
    <mergeCell ref="K20:K21"/>
    <mergeCell ref="K6:K7"/>
    <mergeCell ref="L6:L7"/>
    <mergeCell ref="C6:G6"/>
    <mergeCell ref="A6:A7"/>
    <mergeCell ref="B6:B7"/>
    <mergeCell ref="H6:H7"/>
    <mergeCell ref="I6:I7"/>
    <mergeCell ref="J6:J7"/>
    <mergeCell ref="B20:C20"/>
    <mergeCell ref="D20:H20"/>
    <mergeCell ref="A20:A21"/>
    <mergeCell ref="I20:I21"/>
    <mergeCell ref="J20:J2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Keberhasilan Perslngan</vt:lpstr>
      <vt:lpstr>Kuantitatif Single Cros</vt:lpstr>
      <vt:lpstr>Kuantitatif Resiproc</vt:lpstr>
      <vt:lpstr>Sifat Ciri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2019-05-05T23:18:36Z</dcterms:created>
  <dcterms:modified xsi:type="dcterms:W3CDTF">2021-11-18T01:48:19Z</dcterms:modified>
</cp:coreProperties>
</file>