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CEPTED ABSTRACTS AND INVITATIONS\JOURNAL - UIN\DATA ANALISIS\"/>
    </mc:Choice>
  </mc:AlternateContent>
  <bookViews>
    <workbookView xWindow="0" yWindow="0" windowWidth="20490" windowHeight="7770" activeTab="1"/>
  </bookViews>
  <sheets>
    <sheet name="Form Responses 1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H27" i="2" l="1"/>
  <c r="H28" i="2"/>
  <c r="H29" i="2"/>
  <c r="H30" i="2"/>
  <c r="H26" i="2"/>
  <c r="I33" i="2"/>
  <c r="H19" i="2"/>
  <c r="H18" i="2"/>
  <c r="C27" i="2"/>
  <c r="C28" i="2"/>
  <c r="C26" i="2"/>
  <c r="C5" i="2"/>
  <c r="C6" i="2"/>
  <c r="C7" i="2"/>
  <c r="C8" i="2"/>
  <c r="C9" i="2"/>
  <c r="C10" i="2"/>
  <c r="C11" i="2"/>
  <c r="C12" i="2"/>
  <c r="C13" i="2"/>
  <c r="C4" i="2"/>
  <c r="C3" i="2"/>
  <c r="E15" i="2"/>
</calcChain>
</file>

<file path=xl/sharedStrings.xml><?xml version="1.0" encoding="utf-8"?>
<sst xmlns="http://schemas.openxmlformats.org/spreadsheetml/2006/main" count="268" uniqueCount="152">
  <si>
    <t>Timestamp</t>
  </si>
  <si>
    <t>Sudah berapa lama Anda menonton film/serial berbahasa Inggris?</t>
  </si>
  <si>
    <t>Berapa jam/hari di hari kerja (weekdays) Anda gunakan untuk menonton film/serial berbahasa Inggris?</t>
  </si>
  <si>
    <t>Berapa jam/hari di akhir pekan (weekends) Anda gunakan untuk menonton film/serial berbahasa Inggris?</t>
  </si>
  <si>
    <t>Sebutkan bahasa Inggris apa saja yang Anda peroleh melalui film/serial. (Ejaan tidak dipermasalahkan)</t>
  </si>
  <si>
    <t>Seberapa sering Anda menggunakan bahasa Inggris yang Anda peroleh melalui film/serial untuk berinteraksi sehari-hari?</t>
  </si>
  <si>
    <t>Bahasa Inggris (yang diperoleh dari film/serial)  apa saja yang paling sering Anda gunakan ketika berinteraksi sehari-hari? Mengapa?</t>
  </si>
  <si>
    <t>Media apa yang sering Anda gunakan untuk berinteraksi dengan menggunakan bahasa Inggris yang Anda peroleh melalui film/serial?</t>
  </si>
  <si>
    <t>Dimana (website/ platform lain) Anda menonton film/serial berbahasa Inggris?</t>
  </si>
  <si>
    <t>Apakah Anda menonton film/serial berbahasa Inggris dengan dibantu subtitle?</t>
  </si>
  <si>
    <t>Subtitle apa yang Anda gunakan ketika menonton film/serial berbahasa Inggris?</t>
  </si>
  <si>
    <t>Seberapa paham Anda ketika menonton film/serial berbahasa Inggris tanpa dibantu subtitle?</t>
  </si>
  <si>
    <t>Apa jenis kelamin Anda?</t>
  </si>
  <si>
    <t>Berapa usia Anda</t>
  </si>
  <si>
    <t>14 tahun</t>
  </si>
  <si>
    <t>Tidak menentu, sesuai dengan jam tayang serial atau film</t>
  </si>
  <si>
    <t xml:space="preserve">6 jam kurang lebih </t>
  </si>
  <si>
    <t>Whatever, are you kidding me, get the stubborn</t>
  </si>
  <si>
    <t xml:space="preserve">Untuk berbicara jarang kecuali kalo chatting sama foreginer di sosmed sering </t>
  </si>
  <si>
    <t>Daily conversation. Supaya lebih terbiasa berbicara bahasa inggris</t>
  </si>
  <si>
    <t xml:space="preserve">Semua social media dan instant messaging </t>
  </si>
  <si>
    <t>Netflix/channel tv yg menampilkan tayangan berbahasa inggris, youtube</t>
  </si>
  <si>
    <t>Tidak</t>
  </si>
  <si>
    <t>Bahasa Inggris</t>
  </si>
  <si>
    <t>Saya cukup paham dengan jalan cerita dan dialog ketika menonton tanpa subtitle</t>
  </si>
  <si>
    <t>Perempuan</t>
  </si>
  <si>
    <t>Kurang lebih 13 tahun</t>
  </si>
  <si>
    <t>1 jam</t>
  </si>
  <si>
    <t>Hingga 3 jam</t>
  </si>
  <si>
    <t>Premonition, Doppelganger, Ditch, Pathetic, Slaughter</t>
  </si>
  <si>
    <t>Jarang</t>
  </si>
  <si>
    <t>Th13een Ghost, karena itu film pertama yang membuat saya tertarik untuk belajar jauh tentang bahasa Inggris</t>
  </si>
  <si>
    <t>Social Media (Instagram, Twitter, Facebook, Youtube)</t>
  </si>
  <si>
    <t>Youtube, LayarKaca21</t>
  </si>
  <si>
    <t>Ya</t>
  </si>
  <si>
    <t>Bahasa Indonesia</t>
  </si>
  <si>
    <t>Saya sedikit paham dengan jalan cerita dan dialog ketika menonton tanpa subtitle</t>
  </si>
  <si>
    <t>Laki-laki</t>
  </si>
  <si>
    <t>1 Tahun</t>
  </si>
  <si>
    <t>2 jam</t>
  </si>
  <si>
    <t>4 jam</t>
  </si>
  <si>
    <t>Netflix</t>
  </si>
  <si>
    <t>Kadang</t>
  </si>
  <si>
    <t>Kurang lebih 10 tahun</t>
  </si>
  <si>
    <t>2 jam/hari</t>
  </si>
  <si>
    <t>4 jam/hari</t>
  </si>
  <si>
    <t>Don't you dare
Approximately
Nobody cares
Take me with you
Is that so
What do you want
Who are you
How have you been</t>
  </si>
  <si>
    <t>How have you been
Karena saya biasanya mengawali percakapan dengan how have you been.</t>
  </si>
  <si>
    <t>Gosemut.net, netflix, indoxxi</t>
  </si>
  <si>
    <t>Sejak SMP</t>
  </si>
  <si>
    <t>0 jam</t>
  </si>
  <si>
    <t>1,5 - 3 jam</t>
  </si>
  <si>
    <t>Wand, speechless, promise, sank, spoken, expect, dwell, born, treat, inferior</t>
  </si>
  <si>
    <t>Thank you, up to you, dsb (karena artinya mudah dimengerti oleh semua orang)</t>
  </si>
  <si>
    <t>Telegram</t>
  </si>
  <si>
    <t>Telegram, LK21, dsb</t>
  </si>
  <si>
    <t>Dalam 1 tahun mungkin hanya 2 - 5 kali</t>
  </si>
  <si>
    <t>Tidak pernah</t>
  </si>
  <si>
    <t>Tidak banyak</t>
  </si>
  <si>
    <t xml:space="preserve">Sering </t>
  </si>
  <si>
    <t>Good, Thanks, Alright, See you</t>
  </si>
  <si>
    <t>Instant Messaging (LINE, Whatsapp)</t>
  </si>
  <si>
    <t xml:space="preserve">Link FB atau download </t>
  </si>
  <si>
    <t>5 tahun</t>
  </si>
  <si>
    <t xml:space="preserve">Gak nentu kadang 1 hari bisa sampai 20 jam </t>
  </si>
  <si>
    <t>24 jam</t>
  </si>
  <si>
    <t>Very well, our inspiration, oke and mirrors</t>
  </si>
  <si>
    <t>Very well, of course, i did, allright, remember how blessed you are</t>
  </si>
  <si>
    <t>10 tahun</t>
  </si>
  <si>
    <t>What the hell...</t>
  </si>
  <si>
    <t>Website zenomovie</t>
  </si>
  <si>
    <t>Saya tidak begitu paham dengan jalan cerita dan dialog ketika menonton tanpa subtitle</t>
  </si>
  <si>
    <t>Sejak SMK (2015)</t>
  </si>
  <si>
    <t>Kurang lebih 1 jam</t>
  </si>
  <si>
    <t>Sekitar 2 jam</t>
  </si>
  <si>
    <t>Website film</t>
  </si>
  <si>
    <t>Dari kecil</t>
  </si>
  <si>
    <t>Tergantung sih paling dua jam</t>
  </si>
  <si>
    <t>2 jam an lah</t>
  </si>
  <si>
    <t>Hmm many words that i know. Like, love, eat, business, carefully, credence</t>
  </si>
  <si>
    <t xml:space="preserve">Frequently use </t>
  </si>
  <si>
    <t>Hmm a lot of words such as maybe, yes, not that, doubt and many more</t>
  </si>
  <si>
    <t>And whatsapp</t>
  </si>
  <si>
    <t>Saya sangat paham dengan jalan cerita dan dialog ketika menonton tanpa subtitle</t>
  </si>
  <si>
    <t>6 tahun</t>
  </si>
  <si>
    <t>2 Jam</t>
  </si>
  <si>
    <t>4 Jam</t>
  </si>
  <si>
    <t>Damn!
Shit!
What are you doing here?
Are you crazy?
I’m just kidding</t>
  </si>
  <si>
    <t>Tidak terlalu sering</t>
  </si>
  <si>
    <t>I’m just kidding.
Karena dari segi arti dan banyak orang yang mengetahui Bahasa Inggris tersebut.</t>
  </si>
  <si>
    <t>Indoxxi</t>
  </si>
  <si>
    <t>Dari umur 6 tahun</t>
  </si>
  <si>
    <t>Hmm.. banyak, tidak bisa disebutkan</t>
  </si>
  <si>
    <t>Sering sekali</t>
  </si>
  <si>
    <t>Bahasa Inggris logat Amerika, untuk berinteraksi dengan pemain game luar negeri</t>
  </si>
  <si>
    <t>Game</t>
  </si>
  <si>
    <t>Narudemi.com</t>
  </si>
  <si>
    <t>1-2 jam</t>
  </si>
  <si>
    <t>4-8</t>
  </si>
  <si>
    <t>Harry Potter, five feet apart, hunger game</t>
  </si>
  <si>
    <t>Sudah 7 tahun</t>
  </si>
  <si>
    <t>5 jam</t>
  </si>
  <si>
    <t>Ridiculous and pry</t>
  </si>
  <si>
    <t xml:space="preserve">Busybody </t>
  </si>
  <si>
    <t>Netflix dan website google lainnya</t>
  </si>
  <si>
    <t>cukup sering</t>
  </si>
  <si>
    <t>1jam</t>
  </si>
  <si>
    <t>perhaps</t>
  </si>
  <si>
    <t>jarang</t>
  </si>
  <si>
    <t>perhaps, mudah diingat</t>
  </si>
  <si>
    <t>aplikasi bahas inggris</t>
  </si>
  <si>
    <t>Sejak 2010</t>
  </si>
  <si>
    <t>1 sampai 2 jam</t>
  </si>
  <si>
    <t>1 sampai 3 jam</t>
  </si>
  <si>
    <t xml:space="preserve">Hello, hai, good morning, percakapansehari-hari </t>
  </si>
  <si>
    <t xml:space="preserve">Tidak pernah </t>
  </si>
  <si>
    <t>Tidak ada, karena saya tipe orang yang tidak suka mencampurkan bahasa dalam percakapan sehari-hari</t>
  </si>
  <si>
    <t>Netflik, online</t>
  </si>
  <si>
    <t>8 tahun</t>
  </si>
  <si>
    <t>2-4 jam</t>
  </si>
  <si>
    <t>8 jam</t>
  </si>
  <si>
    <t>American English</t>
  </si>
  <si>
    <t>Cukup sering</t>
  </si>
  <si>
    <t>American English - formal/non-formal. Lebih banyaj formal karena digunakan untuk berkomunikasi dengan rekan kerja orang asing.</t>
  </si>
  <si>
    <t>Netflix, HBO</t>
  </si>
  <si>
    <t>20th</t>
  </si>
  <si>
    <t>2jam</t>
  </si>
  <si>
    <t>Inpersial</t>
  </si>
  <si>
    <t>TDK pernah</t>
  </si>
  <si>
    <t>TDK ada</t>
  </si>
  <si>
    <t>Viu</t>
  </si>
  <si>
    <t>Streaming Channel</t>
  </si>
  <si>
    <t>Youtube</t>
  </si>
  <si>
    <t>LayarKaca 21</t>
  </si>
  <si>
    <t>Gosemut</t>
  </si>
  <si>
    <t>Facebook</t>
  </si>
  <si>
    <t>Zenomovie</t>
  </si>
  <si>
    <t>Narudemi</t>
  </si>
  <si>
    <t>HBO</t>
  </si>
  <si>
    <t>VIU</t>
  </si>
  <si>
    <t>Percentage</t>
  </si>
  <si>
    <t>.</t>
  </si>
  <si>
    <t>Often</t>
  </si>
  <si>
    <t>Rarely</t>
  </si>
  <si>
    <t>Never</t>
  </si>
  <si>
    <t>Social Media</t>
  </si>
  <si>
    <t>Instant Messaging</t>
  </si>
  <si>
    <t>0 -- 1</t>
  </si>
  <si>
    <t>2 -- 5</t>
  </si>
  <si>
    <t>6 -- 10</t>
  </si>
  <si>
    <t>11 -- 15</t>
  </si>
  <si>
    <t>16 -- 20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</si>
</sst>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4" x14ac:knownFonts="1">
    <font>
      <sz val="10"/>
      <color rgb="FF000000"/>
      <name val="Arial"/>
    </font>
    <font>
      <sz val="10"/>
      <color theme="1"/>
      <name val="Arial"/>
    </font>
    <font>
      <u/>
      <sz val="10"/>
      <color rgb="FF0000FF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9" fontId="1" fillId="0" borderId="0" xfId="0" applyNumberFormat="1" applyFont="1" applyAlignment="1"/>
    <xf numFmtId="0" fontId="2" fillId="0" borderId="0" xfId="0" applyFont="1" applyAlignment="1"/>
    <xf numFmtId="0" fontId="1" fillId="0" borderId="0" xfId="0" quotePrefix="1" applyFont="1" applyAlignment="1"/>
    <xf numFmtId="9" fontId="0" fillId="0" borderId="0" xfId="1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Sheet1!$G$26:$G$30</c:f>
              <c:strCache>
                <c:ptCount val="5"/>
                <c:pt idx="0">
                  <c:v>0 -- 1</c:v>
                </c:pt>
                <c:pt idx="1">
                  <c:v>2 -- 5</c:v>
                </c:pt>
                <c:pt idx="2">
                  <c:v>6 -- 10</c:v>
                </c:pt>
                <c:pt idx="3">
                  <c:v>11 -- 15</c:v>
                </c:pt>
                <c:pt idx="4">
                  <c:v>16 -- 20</c:v>
                </c:pt>
              </c:strCache>
            </c:strRef>
          </c:cat>
          <c:val>
            <c:numRef>
              <c:f>Sheet1!$H$26:$H$30</c:f>
              <c:numCache>
                <c:formatCode>0%</c:formatCode>
                <c:ptCount val="5"/>
                <c:pt idx="0">
                  <c:v>0.125</c:v>
                </c:pt>
                <c:pt idx="1">
                  <c:v>0.125</c:v>
                </c:pt>
                <c:pt idx="2">
                  <c:v>0.5</c:v>
                </c:pt>
                <c:pt idx="3">
                  <c:v>0.1875</c:v>
                </c:pt>
                <c:pt idx="4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E-4BD1-AD9E-3342D7C417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77527039"/>
        <c:axId val="1377528287"/>
      </c:barChart>
      <c:catAx>
        <c:axId val="137752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id-ID"/>
          </a:p>
        </c:txPr>
        <c:crossAx val="1377528287"/>
        <c:crosses val="autoZero"/>
        <c:auto val="1"/>
        <c:lblAlgn val="ctr"/>
        <c:lblOffset val="100"/>
        <c:noMultiLvlLbl val="0"/>
      </c:catAx>
      <c:valAx>
        <c:axId val="137752828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77527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16</xdr:row>
      <xdr:rowOff>152400</xdr:rowOff>
    </xdr:from>
    <xdr:to>
      <xdr:col>12</xdr:col>
      <xdr:colOff>209550</xdr:colOff>
      <xdr:row>33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arudemi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1"/>
  <sheetViews>
    <sheetView workbookViewId="0">
      <pane ySplit="1" topLeftCell="A2" activePane="bottomLeft" state="frozen"/>
      <selection pane="bottomLeft" activeCell="H22" sqref="H22"/>
    </sheetView>
  </sheetViews>
  <sheetFormatPr defaultColWidth="14.42578125" defaultRowHeight="15.75" customHeight="1" x14ac:dyDescent="0.2"/>
  <cols>
    <col min="1" max="5" width="21.5703125" customWidth="1"/>
    <col min="6" max="6" width="50" customWidth="1"/>
    <col min="7" max="7" width="21.5703125" customWidth="1"/>
    <col min="8" max="8" width="59.7109375" customWidth="1"/>
    <col min="9" max="20" width="21.57031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2">
        <v>44065.616615173611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3">
        <v>22</v>
      </c>
    </row>
    <row r="3" spans="1:14" x14ac:dyDescent="0.2">
      <c r="A3" s="2">
        <v>44065.616654664351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 t="s">
        <v>33</v>
      </c>
      <c r="J3" s="3" t="s">
        <v>34</v>
      </c>
      <c r="K3" s="3" t="s">
        <v>35</v>
      </c>
      <c r="L3" s="3" t="s">
        <v>36</v>
      </c>
      <c r="M3" s="3" t="s">
        <v>37</v>
      </c>
      <c r="N3" s="3">
        <v>25</v>
      </c>
    </row>
    <row r="4" spans="1:14" x14ac:dyDescent="0.2">
      <c r="A4" s="2">
        <v>44065.617222500005</v>
      </c>
      <c r="B4" s="3" t="s">
        <v>38</v>
      </c>
      <c r="C4" s="3" t="s">
        <v>39</v>
      </c>
      <c r="D4" s="3" t="s">
        <v>40</v>
      </c>
      <c r="H4" s="3" t="s">
        <v>32</v>
      </c>
      <c r="I4" s="3" t="s">
        <v>41</v>
      </c>
      <c r="J4" s="3" t="s">
        <v>42</v>
      </c>
      <c r="K4" s="3" t="s">
        <v>23</v>
      </c>
      <c r="L4" s="3" t="s">
        <v>24</v>
      </c>
      <c r="M4" s="3" t="s">
        <v>37</v>
      </c>
      <c r="N4" s="3">
        <v>20</v>
      </c>
    </row>
    <row r="5" spans="1:14" x14ac:dyDescent="0.2">
      <c r="A5" s="2">
        <v>44065.617510208336</v>
      </c>
      <c r="B5" s="3" t="s">
        <v>43</v>
      </c>
      <c r="C5" s="3" t="s">
        <v>44</v>
      </c>
      <c r="D5" s="3" t="s">
        <v>45</v>
      </c>
      <c r="E5" s="3" t="s">
        <v>46</v>
      </c>
      <c r="F5" s="3" t="s">
        <v>30</v>
      </c>
      <c r="G5" s="3" t="s">
        <v>47</v>
      </c>
      <c r="H5" s="3" t="s">
        <v>32</v>
      </c>
      <c r="I5" s="3" t="s">
        <v>48</v>
      </c>
      <c r="J5" s="3" t="s">
        <v>34</v>
      </c>
      <c r="K5" s="3" t="s">
        <v>35</v>
      </c>
      <c r="L5" s="3" t="s">
        <v>36</v>
      </c>
      <c r="M5" s="3" t="s">
        <v>25</v>
      </c>
      <c r="N5" s="3">
        <v>21</v>
      </c>
    </row>
    <row r="6" spans="1:14" x14ac:dyDescent="0.2">
      <c r="A6" s="2">
        <v>44065.618120833329</v>
      </c>
      <c r="B6" s="3" t="s">
        <v>49</v>
      </c>
      <c r="C6" s="3" t="s">
        <v>50</v>
      </c>
      <c r="D6" s="3" t="s">
        <v>51</v>
      </c>
      <c r="E6" s="3" t="s">
        <v>52</v>
      </c>
      <c r="F6" s="3" t="s">
        <v>30</v>
      </c>
      <c r="G6" s="3" t="s">
        <v>53</v>
      </c>
      <c r="H6" s="3" t="s">
        <v>54</v>
      </c>
      <c r="I6" s="3" t="s">
        <v>55</v>
      </c>
      <c r="J6" s="3" t="s">
        <v>42</v>
      </c>
      <c r="K6" s="3" t="s">
        <v>35</v>
      </c>
      <c r="L6" s="3" t="s">
        <v>24</v>
      </c>
      <c r="M6" s="3" t="s">
        <v>25</v>
      </c>
    </row>
    <row r="7" spans="1:14" x14ac:dyDescent="0.2">
      <c r="A7" s="2">
        <v>44065.620590231483</v>
      </c>
      <c r="B7" s="3" t="s">
        <v>56</v>
      </c>
      <c r="C7" s="3" t="s">
        <v>57</v>
      </c>
      <c r="D7" s="3" t="s">
        <v>30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34</v>
      </c>
      <c r="K7" s="3" t="s">
        <v>35</v>
      </c>
      <c r="L7" s="3" t="s">
        <v>24</v>
      </c>
      <c r="M7" s="3" t="s">
        <v>25</v>
      </c>
      <c r="N7" s="3">
        <v>22</v>
      </c>
    </row>
    <row r="8" spans="1:14" x14ac:dyDescent="0.2">
      <c r="A8" s="2">
        <v>44065.627190069441</v>
      </c>
      <c r="B8" s="3" t="s">
        <v>63</v>
      </c>
      <c r="C8" s="3" t="s">
        <v>64</v>
      </c>
      <c r="D8" s="3" t="s">
        <v>65</v>
      </c>
      <c r="E8" s="3" t="s">
        <v>66</v>
      </c>
      <c r="F8" s="4">
        <v>0.6</v>
      </c>
      <c r="G8" s="3" t="s">
        <v>67</v>
      </c>
      <c r="H8" s="3" t="s">
        <v>32</v>
      </c>
      <c r="I8" s="3" t="s">
        <v>41</v>
      </c>
      <c r="J8" s="3" t="s">
        <v>34</v>
      </c>
      <c r="K8" s="3" t="s">
        <v>35</v>
      </c>
      <c r="L8" s="3" t="s">
        <v>36</v>
      </c>
      <c r="M8" s="3" t="s">
        <v>25</v>
      </c>
      <c r="N8" s="3">
        <v>23</v>
      </c>
    </row>
    <row r="9" spans="1:14" x14ac:dyDescent="0.2">
      <c r="A9" s="2">
        <v>44065.632896631942</v>
      </c>
      <c r="B9" s="3" t="s">
        <v>68</v>
      </c>
      <c r="C9" s="3" t="s">
        <v>39</v>
      </c>
      <c r="D9" s="3" t="s">
        <v>39</v>
      </c>
      <c r="E9" s="3" t="s">
        <v>69</v>
      </c>
      <c r="F9" s="3" t="s">
        <v>57</v>
      </c>
      <c r="H9" s="3" t="s">
        <v>61</v>
      </c>
      <c r="I9" s="3" t="s">
        <v>70</v>
      </c>
      <c r="J9" s="3" t="s">
        <v>34</v>
      </c>
      <c r="K9" s="3" t="s">
        <v>35</v>
      </c>
      <c r="L9" s="3" t="s">
        <v>71</v>
      </c>
      <c r="M9" s="3" t="s">
        <v>37</v>
      </c>
      <c r="N9" s="3">
        <v>24</v>
      </c>
    </row>
    <row r="10" spans="1:14" x14ac:dyDescent="0.2">
      <c r="A10" s="2">
        <v>44065.633858240741</v>
      </c>
      <c r="B10" s="3" t="s">
        <v>72</v>
      </c>
      <c r="C10" s="3" t="s">
        <v>73</v>
      </c>
      <c r="D10" s="3" t="s">
        <v>74</v>
      </c>
      <c r="F10" s="3" t="s">
        <v>141</v>
      </c>
      <c r="H10" s="3" t="s">
        <v>32</v>
      </c>
      <c r="I10" s="3" t="s">
        <v>75</v>
      </c>
      <c r="J10" s="3" t="s">
        <v>42</v>
      </c>
      <c r="K10" s="3" t="s">
        <v>23</v>
      </c>
      <c r="L10" s="3" t="s">
        <v>24</v>
      </c>
      <c r="M10" s="3" t="s">
        <v>25</v>
      </c>
      <c r="N10" s="3">
        <v>23</v>
      </c>
    </row>
    <row r="11" spans="1:14" x14ac:dyDescent="0.2">
      <c r="A11" s="2">
        <v>44065.651995196764</v>
      </c>
      <c r="B11" s="3" t="s">
        <v>76</v>
      </c>
      <c r="C11" s="3" t="s">
        <v>77</v>
      </c>
      <c r="D11" s="3" t="s">
        <v>78</v>
      </c>
      <c r="E11" s="3" t="s">
        <v>79</v>
      </c>
      <c r="F11" s="3" t="s">
        <v>80</v>
      </c>
      <c r="G11" s="3" t="s">
        <v>81</v>
      </c>
      <c r="H11" s="3" t="s">
        <v>82</v>
      </c>
      <c r="I11" s="3" t="s">
        <v>41</v>
      </c>
      <c r="J11" s="3" t="s">
        <v>42</v>
      </c>
      <c r="K11" s="3" t="s">
        <v>23</v>
      </c>
      <c r="L11" s="3" t="s">
        <v>83</v>
      </c>
      <c r="M11" s="3" t="s">
        <v>25</v>
      </c>
      <c r="N11" s="3">
        <v>21</v>
      </c>
    </row>
    <row r="12" spans="1:14" x14ac:dyDescent="0.2">
      <c r="A12" s="2">
        <v>44065.654515000002</v>
      </c>
      <c r="B12" s="3" t="s">
        <v>84</v>
      </c>
      <c r="C12" s="3" t="s">
        <v>85</v>
      </c>
      <c r="D12" s="3" t="s">
        <v>86</v>
      </c>
      <c r="E12" s="3" t="s">
        <v>87</v>
      </c>
      <c r="F12" s="3" t="s">
        <v>88</v>
      </c>
      <c r="G12" s="3" t="s">
        <v>89</v>
      </c>
      <c r="H12" s="3" t="s">
        <v>32</v>
      </c>
      <c r="I12" s="3" t="s">
        <v>90</v>
      </c>
      <c r="J12" s="3" t="s">
        <v>34</v>
      </c>
      <c r="K12" s="3" t="s">
        <v>35</v>
      </c>
      <c r="L12" s="3" t="s">
        <v>36</v>
      </c>
      <c r="M12" s="3" t="s">
        <v>25</v>
      </c>
      <c r="N12" s="3">
        <v>22</v>
      </c>
    </row>
    <row r="13" spans="1:14" x14ac:dyDescent="0.2">
      <c r="A13" s="2">
        <v>44065.658485798616</v>
      </c>
      <c r="B13" s="3" t="s">
        <v>91</v>
      </c>
      <c r="C13" s="3" t="s">
        <v>27</v>
      </c>
      <c r="D13" s="3" t="s">
        <v>39</v>
      </c>
      <c r="E13" s="3" t="s">
        <v>92</v>
      </c>
      <c r="F13" s="3" t="s">
        <v>93</v>
      </c>
      <c r="G13" s="3" t="s">
        <v>94</v>
      </c>
      <c r="H13" s="3" t="s">
        <v>95</v>
      </c>
      <c r="I13" s="5" t="s">
        <v>96</v>
      </c>
      <c r="J13" s="3" t="s">
        <v>34</v>
      </c>
      <c r="K13" s="3" t="s">
        <v>35</v>
      </c>
      <c r="L13" s="3" t="s">
        <v>36</v>
      </c>
      <c r="M13" s="3" t="s">
        <v>37</v>
      </c>
      <c r="N13" s="3">
        <v>21</v>
      </c>
    </row>
    <row r="14" spans="1:14" x14ac:dyDescent="0.2">
      <c r="A14" s="2">
        <v>44065.718595613427</v>
      </c>
      <c r="B14" s="3" t="s">
        <v>49</v>
      </c>
      <c r="C14" s="3" t="s">
        <v>97</v>
      </c>
      <c r="D14" s="6" t="s">
        <v>98</v>
      </c>
      <c r="E14" s="3" t="s">
        <v>99</v>
      </c>
      <c r="F14" s="3" t="s">
        <v>88</v>
      </c>
      <c r="H14" s="3" t="s">
        <v>61</v>
      </c>
      <c r="I14" s="3" t="s">
        <v>41</v>
      </c>
      <c r="J14" s="3" t="s">
        <v>34</v>
      </c>
      <c r="K14" s="3" t="s">
        <v>35</v>
      </c>
      <c r="L14" s="3" t="s">
        <v>24</v>
      </c>
      <c r="M14" s="3" t="s">
        <v>25</v>
      </c>
      <c r="N14" s="3">
        <v>19</v>
      </c>
    </row>
    <row r="15" spans="1:14" x14ac:dyDescent="0.2">
      <c r="A15" s="2">
        <v>44065.718728229171</v>
      </c>
      <c r="B15" s="3" t="s">
        <v>100</v>
      </c>
      <c r="C15" s="3" t="s">
        <v>39</v>
      </c>
      <c r="D15" s="3" t="s">
        <v>101</v>
      </c>
      <c r="E15" s="3" t="s">
        <v>102</v>
      </c>
      <c r="F15" s="3" t="s">
        <v>88</v>
      </c>
      <c r="G15" s="3" t="s">
        <v>103</v>
      </c>
      <c r="H15" s="3" t="s">
        <v>32</v>
      </c>
      <c r="I15" s="3" t="s">
        <v>104</v>
      </c>
      <c r="J15" s="3" t="s">
        <v>34</v>
      </c>
      <c r="K15" s="3" t="s">
        <v>35</v>
      </c>
      <c r="L15" s="3" t="s">
        <v>36</v>
      </c>
      <c r="M15" s="3" t="s">
        <v>25</v>
      </c>
      <c r="N15" s="3">
        <v>21</v>
      </c>
    </row>
    <row r="16" spans="1:14" x14ac:dyDescent="0.2">
      <c r="A16" s="2">
        <v>44065.840035902773</v>
      </c>
      <c r="B16" s="3" t="s">
        <v>63</v>
      </c>
      <c r="C16" s="3" t="s">
        <v>64</v>
      </c>
      <c r="D16" s="3" t="s">
        <v>65</v>
      </c>
      <c r="E16" s="3" t="s">
        <v>66</v>
      </c>
      <c r="F16" s="4">
        <v>0.6</v>
      </c>
      <c r="G16" s="3" t="s">
        <v>67</v>
      </c>
      <c r="H16" s="3" t="s">
        <v>32</v>
      </c>
      <c r="I16" s="3" t="s">
        <v>41</v>
      </c>
      <c r="J16" s="3" t="s">
        <v>34</v>
      </c>
      <c r="K16" s="3" t="s">
        <v>35</v>
      </c>
      <c r="L16" s="3" t="s">
        <v>36</v>
      </c>
      <c r="M16" s="3" t="s">
        <v>25</v>
      </c>
      <c r="N16" s="3">
        <v>23</v>
      </c>
    </row>
    <row r="17" spans="1:14" x14ac:dyDescent="0.2">
      <c r="A17" s="2">
        <v>44066.245594282409</v>
      </c>
      <c r="B17" s="3" t="s">
        <v>105</v>
      </c>
      <c r="C17" s="3" t="s">
        <v>106</v>
      </c>
      <c r="D17" s="3" t="s">
        <v>106</v>
      </c>
      <c r="E17" s="3" t="s">
        <v>107</v>
      </c>
      <c r="F17" s="3" t="s">
        <v>108</v>
      </c>
      <c r="G17" s="3" t="s">
        <v>109</v>
      </c>
      <c r="H17" s="3" t="s">
        <v>32</v>
      </c>
      <c r="I17" s="3" t="s">
        <v>110</v>
      </c>
      <c r="J17" s="3" t="s">
        <v>42</v>
      </c>
      <c r="K17" s="3" t="s">
        <v>35</v>
      </c>
      <c r="L17" s="3" t="s">
        <v>24</v>
      </c>
      <c r="M17" s="3" t="s">
        <v>37</v>
      </c>
      <c r="N17" s="3">
        <v>31</v>
      </c>
    </row>
    <row r="18" spans="1:14" x14ac:dyDescent="0.2">
      <c r="A18" s="2">
        <v>44066.3570477662</v>
      </c>
      <c r="B18" s="3" t="s">
        <v>111</v>
      </c>
      <c r="C18" s="3" t="s">
        <v>112</v>
      </c>
      <c r="D18" s="3" t="s">
        <v>113</v>
      </c>
      <c r="E18" s="3" t="s">
        <v>114</v>
      </c>
      <c r="F18" s="3" t="s">
        <v>115</v>
      </c>
      <c r="G18" s="3" t="s">
        <v>116</v>
      </c>
      <c r="H18" s="3" t="s">
        <v>32</v>
      </c>
      <c r="I18" s="3" t="s">
        <v>117</v>
      </c>
      <c r="J18" s="3" t="s">
        <v>34</v>
      </c>
      <c r="K18" s="3" t="s">
        <v>35</v>
      </c>
      <c r="L18" s="3" t="s">
        <v>83</v>
      </c>
      <c r="M18" s="3" t="s">
        <v>37</v>
      </c>
      <c r="N18" s="3">
        <v>32</v>
      </c>
    </row>
    <row r="19" spans="1:14" x14ac:dyDescent="0.2">
      <c r="A19" s="2">
        <v>44066.471709664351</v>
      </c>
      <c r="B19" s="3" t="s">
        <v>105</v>
      </c>
      <c r="C19" s="3" t="s">
        <v>106</v>
      </c>
      <c r="D19" s="3" t="s">
        <v>106</v>
      </c>
      <c r="E19" s="3" t="s">
        <v>107</v>
      </c>
      <c r="F19" s="3" t="s">
        <v>108</v>
      </c>
      <c r="G19" s="3" t="s">
        <v>109</v>
      </c>
      <c r="H19" s="3" t="s">
        <v>32</v>
      </c>
      <c r="I19" s="3" t="s">
        <v>110</v>
      </c>
      <c r="J19" s="3" t="s">
        <v>42</v>
      </c>
      <c r="K19" s="3" t="s">
        <v>35</v>
      </c>
      <c r="L19" s="3" t="s">
        <v>24</v>
      </c>
      <c r="M19" s="3" t="s">
        <v>37</v>
      </c>
      <c r="N19" s="3">
        <v>31</v>
      </c>
    </row>
    <row r="20" spans="1:14" x14ac:dyDescent="0.2">
      <c r="A20" s="2">
        <v>44066.767501608796</v>
      </c>
      <c r="B20" s="3" t="s">
        <v>118</v>
      </c>
      <c r="C20" s="3" t="s">
        <v>119</v>
      </c>
      <c r="D20" s="3" t="s">
        <v>120</v>
      </c>
      <c r="E20" s="3" t="s">
        <v>121</v>
      </c>
      <c r="F20" s="3" t="s">
        <v>122</v>
      </c>
      <c r="G20" s="3" t="s">
        <v>123</v>
      </c>
      <c r="H20" s="3" t="s">
        <v>32</v>
      </c>
      <c r="I20" s="3" t="s">
        <v>124</v>
      </c>
      <c r="J20" s="3" t="s">
        <v>34</v>
      </c>
      <c r="K20" s="3" t="s">
        <v>23</v>
      </c>
      <c r="L20" s="3" t="s">
        <v>83</v>
      </c>
      <c r="M20" s="3" t="s">
        <v>25</v>
      </c>
      <c r="N20" s="3">
        <v>26</v>
      </c>
    </row>
    <row r="21" spans="1:14" x14ac:dyDescent="0.2">
      <c r="A21" s="2">
        <v>44067.656304270829</v>
      </c>
      <c r="B21" s="3" t="s">
        <v>125</v>
      </c>
      <c r="C21" s="3" t="s">
        <v>126</v>
      </c>
      <c r="D21" s="3" t="s">
        <v>39</v>
      </c>
      <c r="E21" s="3" t="s">
        <v>127</v>
      </c>
      <c r="F21" s="3" t="s">
        <v>128</v>
      </c>
      <c r="G21" s="3" t="s">
        <v>129</v>
      </c>
      <c r="H21" s="3" t="s">
        <v>61</v>
      </c>
      <c r="I21" s="3" t="s">
        <v>130</v>
      </c>
      <c r="J21" s="3" t="s">
        <v>34</v>
      </c>
      <c r="K21" s="3" t="s">
        <v>35</v>
      </c>
      <c r="L21" s="3" t="s">
        <v>71</v>
      </c>
      <c r="M21" s="3" t="s">
        <v>25</v>
      </c>
      <c r="N21" s="3">
        <v>38</v>
      </c>
    </row>
  </sheetData>
  <hyperlinks>
    <hyperlink ref="I1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tabSelected="1" topLeftCell="A12" workbookViewId="0">
      <selection activeCell="P23" sqref="P23"/>
    </sheetView>
  </sheetViews>
  <sheetFormatPr defaultRowHeight="12.75" x14ac:dyDescent="0.2"/>
  <cols>
    <col min="2" max="2" width="17.7109375" customWidth="1"/>
    <col min="7" max="7" width="18" customWidth="1"/>
  </cols>
  <sheetData>
    <row r="2" spans="2:5" x14ac:dyDescent="0.2">
      <c r="B2" t="s">
        <v>131</v>
      </c>
      <c r="C2" t="s">
        <v>140</v>
      </c>
    </row>
    <row r="3" spans="2:5" x14ac:dyDescent="0.2">
      <c r="B3" t="s">
        <v>41</v>
      </c>
      <c r="C3" s="7">
        <f>(E3/E15)*100%</f>
        <v>0.43478260869565216</v>
      </c>
      <c r="E3">
        <v>10</v>
      </c>
    </row>
    <row r="4" spans="2:5" x14ac:dyDescent="0.2">
      <c r="B4" t="s">
        <v>132</v>
      </c>
      <c r="C4" s="7">
        <f>(E4/23)*100%</f>
        <v>8.6956521739130432E-2</v>
      </c>
      <c r="E4">
        <v>2</v>
      </c>
    </row>
    <row r="5" spans="2:5" x14ac:dyDescent="0.2">
      <c r="B5" t="s">
        <v>133</v>
      </c>
      <c r="C5" s="7">
        <f t="shared" ref="C5:C13" si="0">(E5/23)*100%</f>
        <v>8.6956521739130432E-2</v>
      </c>
      <c r="E5">
        <v>2</v>
      </c>
    </row>
    <row r="6" spans="2:5" x14ac:dyDescent="0.2">
      <c r="B6" t="s">
        <v>90</v>
      </c>
      <c r="C6" s="7">
        <f t="shared" si="0"/>
        <v>8.6956521739130432E-2</v>
      </c>
      <c r="E6">
        <v>2</v>
      </c>
    </row>
    <row r="7" spans="2:5" x14ac:dyDescent="0.2">
      <c r="B7" t="s">
        <v>134</v>
      </c>
      <c r="C7" s="7">
        <f t="shared" si="0"/>
        <v>4.3478260869565216E-2</v>
      </c>
      <c r="E7">
        <v>1</v>
      </c>
    </row>
    <row r="8" spans="2:5" x14ac:dyDescent="0.2">
      <c r="B8" t="s">
        <v>54</v>
      </c>
      <c r="C8" s="7">
        <f t="shared" si="0"/>
        <v>4.3478260869565216E-2</v>
      </c>
      <c r="E8">
        <v>1</v>
      </c>
    </row>
    <row r="9" spans="2:5" x14ac:dyDescent="0.2">
      <c r="B9" t="s">
        <v>135</v>
      </c>
      <c r="C9" s="7">
        <f t="shared" si="0"/>
        <v>4.3478260869565216E-2</v>
      </c>
      <c r="E9">
        <v>1</v>
      </c>
    </row>
    <row r="10" spans="2:5" x14ac:dyDescent="0.2">
      <c r="B10" t="s">
        <v>136</v>
      </c>
      <c r="C10" s="7">
        <f t="shared" si="0"/>
        <v>4.3478260869565216E-2</v>
      </c>
      <c r="E10">
        <v>1</v>
      </c>
    </row>
    <row r="11" spans="2:5" x14ac:dyDescent="0.2">
      <c r="B11" t="s">
        <v>137</v>
      </c>
      <c r="C11" s="7">
        <f t="shared" si="0"/>
        <v>4.3478260869565216E-2</v>
      </c>
      <c r="E11">
        <v>1</v>
      </c>
    </row>
    <row r="12" spans="2:5" x14ac:dyDescent="0.2">
      <c r="B12" t="s">
        <v>138</v>
      </c>
      <c r="C12" s="7">
        <f t="shared" si="0"/>
        <v>4.3478260869565216E-2</v>
      </c>
      <c r="E12">
        <v>1</v>
      </c>
    </row>
    <row r="13" spans="2:5" x14ac:dyDescent="0.2">
      <c r="B13" t="s">
        <v>139</v>
      </c>
      <c r="C13" s="7">
        <f t="shared" si="0"/>
        <v>4.3478260869565216E-2</v>
      </c>
      <c r="E13">
        <v>1</v>
      </c>
    </row>
    <row r="15" spans="2:5" x14ac:dyDescent="0.2">
      <c r="E15">
        <f>SUM(E3:E13)</f>
        <v>23</v>
      </c>
    </row>
    <row r="18" spans="2:10" x14ac:dyDescent="0.2">
      <c r="G18" t="s">
        <v>145</v>
      </c>
      <c r="H18" s="7">
        <f>(J18/21)*100%</f>
        <v>0.61904761904761907</v>
      </c>
      <c r="J18">
        <v>13</v>
      </c>
    </row>
    <row r="19" spans="2:10" x14ac:dyDescent="0.2">
      <c r="G19" t="s">
        <v>146</v>
      </c>
      <c r="H19" s="7">
        <f>(J19/21)*100%</f>
        <v>0.38095238095238093</v>
      </c>
      <c r="J19">
        <v>8</v>
      </c>
    </row>
    <row r="26" spans="2:10" x14ac:dyDescent="0.2">
      <c r="B26" t="s">
        <v>142</v>
      </c>
      <c r="C26" s="7">
        <f>(E26/17)*100%</f>
        <v>0.35294117647058826</v>
      </c>
      <c r="E26">
        <v>6</v>
      </c>
      <c r="G26" t="s">
        <v>147</v>
      </c>
      <c r="H26" s="7">
        <f>(I26/16)*100%</f>
        <v>0.125</v>
      </c>
      <c r="I26">
        <v>2</v>
      </c>
    </row>
    <row r="27" spans="2:10" x14ac:dyDescent="0.2">
      <c r="B27" t="s">
        <v>143</v>
      </c>
      <c r="C27" s="7">
        <f t="shared" ref="C27:C28" si="1">(E27/17)*100%</f>
        <v>0.47058823529411764</v>
      </c>
      <c r="E27">
        <v>8</v>
      </c>
      <c r="G27" t="s">
        <v>148</v>
      </c>
      <c r="H27" s="7">
        <f t="shared" ref="H27:H30" si="2">(I27/16)*100%</f>
        <v>0.125</v>
      </c>
      <c r="I27">
        <v>2</v>
      </c>
    </row>
    <row r="28" spans="2:10" x14ac:dyDescent="0.2">
      <c r="B28" t="s">
        <v>144</v>
      </c>
      <c r="C28" s="7">
        <f t="shared" si="1"/>
        <v>0.17647058823529413</v>
      </c>
      <c r="E28">
        <v>3</v>
      </c>
      <c r="G28" t="s">
        <v>149</v>
      </c>
      <c r="H28" s="7">
        <f t="shared" si="2"/>
        <v>0.5</v>
      </c>
      <c r="I28">
        <v>8</v>
      </c>
    </row>
    <row r="29" spans="2:10" x14ac:dyDescent="0.2">
      <c r="G29" t="s">
        <v>150</v>
      </c>
      <c r="H29" s="7">
        <f t="shared" si="2"/>
        <v>0.1875</v>
      </c>
      <c r="I29">
        <v>3</v>
      </c>
    </row>
    <row r="30" spans="2:10" x14ac:dyDescent="0.2">
      <c r="G30" t="s">
        <v>151</v>
      </c>
      <c r="H30" s="7">
        <f t="shared" si="2"/>
        <v>6.25E-2</v>
      </c>
      <c r="I30">
        <v>1</v>
      </c>
    </row>
    <row r="33" spans="9:9" x14ac:dyDescent="0.2">
      <c r="I33">
        <f>SUM(I26:I30)</f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tien's</cp:lastModifiedBy>
  <dcterms:modified xsi:type="dcterms:W3CDTF">2020-08-27T11:25:07Z</dcterms:modified>
</cp:coreProperties>
</file>